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tace\VZ\2024\TPC\TBD_2025_2028\I_II_kat\"/>
    </mc:Choice>
  </mc:AlternateContent>
  <workbookProtection workbookAlgorithmName="SHA-512" workbookHashValue="Pei/SKGGcAvv2ekwFldBdXlFIdTQtHb98aEKncUAH5fMTqK/FAemcLTJUwgMmMSgyIvxV2ErCjRg92gFTNzBdw==" workbookSaltValue="1I6yvqxeG9VxFzqqR8HMYg==" workbookSpinCount="100000" lockStructure="1"/>
  <bookViews>
    <workbookView xWindow="0" yWindow="0" windowWidth="10830" windowHeight="7155"/>
  </bookViews>
  <sheets>
    <sheet name="Příloha č. 1a" sheetId="1" r:id="rId1"/>
    <sheet name="Příloha č. 1b" sheetId="2" r:id="rId2"/>
    <sheet name="Příloha č. 1c" sheetId="3" r:id="rId3"/>
    <sheet name="Příloha č. 1d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C57" i="3"/>
  <c r="C9" i="2" l="1"/>
  <c r="C9" i="4"/>
  <c r="C9" i="1"/>
  <c r="A9" i="4"/>
  <c r="A9" i="3"/>
  <c r="A9" i="2"/>
  <c r="A18" i="2"/>
  <c r="C18" i="2"/>
  <c r="A25" i="2"/>
  <c r="C25" i="2"/>
  <c r="C105" i="2" l="1"/>
  <c r="C99" i="2"/>
  <c r="C93" i="2"/>
  <c r="C87" i="2"/>
  <c r="C80" i="2"/>
  <c r="C76" i="2"/>
  <c r="C70" i="2"/>
  <c r="C65" i="2"/>
  <c r="C59" i="2"/>
  <c r="C55" i="2"/>
  <c r="C47" i="2"/>
  <c r="C43" i="2"/>
  <c r="C37" i="2"/>
  <c r="C33" i="2"/>
  <c r="C110" i="3"/>
  <c r="C105" i="3"/>
  <c r="C99" i="3"/>
  <c r="C94" i="3"/>
  <c r="C90" i="3"/>
  <c r="C83" i="3"/>
  <c r="C78" i="3"/>
  <c r="C72" i="3"/>
  <c r="C64" i="3"/>
  <c r="C49" i="3"/>
  <c r="C43" i="3"/>
  <c r="C35" i="3"/>
  <c r="C29" i="3"/>
  <c r="C24" i="3"/>
  <c r="C18" i="3"/>
  <c r="C103" i="4"/>
  <c r="C97" i="4"/>
  <c r="C92" i="4"/>
  <c r="C86" i="4"/>
  <c r="C79" i="4"/>
  <c r="C74" i="4"/>
  <c r="C67" i="4"/>
  <c r="C61" i="4"/>
  <c r="C56" i="4"/>
  <c r="C52" i="4"/>
  <c r="C44" i="4"/>
  <c r="C40" i="4"/>
  <c r="C35" i="4"/>
  <c r="C31" i="4"/>
  <c r="C24" i="4"/>
  <c r="C17" i="4"/>
  <c r="C106" i="1"/>
  <c r="C99" i="1"/>
  <c r="C93" i="1"/>
  <c r="C88" i="1"/>
  <c r="C83" i="1"/>
  <c r="C76" i="1"/>
  <c r="C67" i="1"/>
  <c r="C59" i="1"/>
  <c r="C52" i="1"/>
  <c r="C45" i="1"/>
  <c r="C39" i="1"/>
  <c r="C32" i="1"/>
  <c r="C26" i="1"/>
  <c r="C22" i="1"/>
  <c r="C17" i="1"/>
  <c r="C120" i="1" l="1"/>
  <c r="A43" i="2" l="1"/>
  <c r="C116" i="4" l="1"/>
  <c r="C122" i="3"/>
  <c r="C118" i="2"/>
  <c r="C117" i="1"/>
  <c r="C114" i="1" l="1"/>
  <c r="C127" i="1" s="1"/>
  <c r="C115" i="2"/>
  <c r="C125" i="2" s="1"/>
  <c r="C119" i="3"/>
  <c r="C129" i="3" s="1"/>
  <c r="C113" i="4"/>
  <c r="C123" i="4" s="1"/>
  <c r="A103" i="4" l="1"/>
  <c r="A97" i="4"/>
  <c r="A92" i="4"/>
  <c r="A86" i="4"/>
  <c r="A79" i="4"/>
  <c r="A74" i="4"/>
  <c r="A67" i="4"/>
  <c r="A61" i="4"/>
  <c r="A56" i="4"/>
  <c r="A52" i="4"/>
  <c r="A44" i="4"/>
  <c r="A40" i="4"/>
  <c r="A35" i="4"/>
  <c r="A31" i="4"/>
  <c r="A24" i="4"/>
  <c r="A17" i="4"/>
  <c r="A110" i="3"/>
  <c r="A105" i="3"/>
  <c r="A99" i="3"/>
  <c r="A94" i="3"/>
  <c r="A90" i="3"/>
  <c r="A83" i="3"/>
  <c r="A72" i="3"/>
  <c r="A78" i="3"/>
  <c r="A64" i="3"/>
  <c r="A57" i="3"/>
  <c r="A49" i="3"/>
  <c r="A43" i="3"/>
  <c r="A35" i="3"/>
  <c r="A29" i="3"/>
  <c r="A24" i="3"/>
  <c r="A18" i="3"/>
  <c r="A105" i="2"/>
  <c r="A99" i="2"/>
  <c r="A93" i="2"/>
  <c r="A87" i="2"/>
  <c r="A80" i="2"/>
  <c r="A76" i="2"/>
  <c r="A70" i="2"/>
  <c r="A65" i="2"/>
  <c r="A59" i="2"/>
  <c r="A55" i="2"/>
  <c r="A47" i="2"/>
  <c r="A37" i="2"/>
  <c r="A33" i="2"/>
  <c r="C3" i="3"/>
  <c r="C3" i="4"/>
  <c r="C3" i="2"/>
  <c r="C2" i="3"/>
  <c r="C2" i="4"/>
  <c r="C2" i="2"/>
</calcChain>
</file>

<file path=xl/sharedStrings.xml><?xml version="1.0" encoding="utf-8"?>
<sst xmlns="http://schemas.openxmlformats.org/spreadsheetml/2006/main" count="359" uniqueCount="99">
  <si>
    <t>nabídková cena (bez DPH)</t>
  </si>
  <si>
    <t xml:space="preserve"> - TBD, zpracování, testování a vyhodnocení výsledků měření, prováděných obsluhou díla</t>
  </si>
  <si>
    <t xml:space="preserve"> - TBD, zpracování výsledků speciálních měření  (geodetická měření) - měření provádí PL </t>
  </si>
  <si>
    <t xml:space="preserve"> - 3x kontrolní prohlídka díla</t>
  </si>
  <si>
    <t xml:space="preserve"> - komplexní prohlídka technologie</t>
  </si>
  <si>
    <t xml:space="preserve"> - 3 x kontrolní prohlídka díla, 2x kontrolní měření deformací na sparách ICH</t>
  </si>
  <si>
    <t xml:space="preserve"> - 2x kontrolní prohlídka díla  </t>
  </si>
  <si>
    <t xml:space="preserve"> - Etapová zpráva o výsledcích TBD</t>
  </si>
  <si>
    <t>-  účast na TBP dle § 62 zákona č.254/2001 Sb.</t>
  </si>
  <si>
    <t xml:space="preserve"> - 2 x kontrolní prohlídka díla </t>
  </si>
  <si>
    <t xml:space="preserve"> - Etapová zpráva o výsledcích TBD </t>
  </si>
  <si>
    <t xml:space="preserve"> - účast na TBP dle § 62 zákona č.254/2001 Sb.</t>
  </si>
  <si>
    <t xml:space="preserve"> - 1x kontrolní prohlídka díla </t>
  </si>
  <si>
    <t xml:space="preserve"> -  Etapová zpráva o výsledcích TBD </t>
  </si>
  <si>
    <t xml:space="preserve"> - 4x kontrolní prohlídka díla </t>
  </si>
  <si>
    <t xml:space="preserve"> - 4x  kontrolní měření deformací (na pracovních sparách a měření snímačů Maihak)</t>
  </si>
  <si>
    <t xml:space="preserve"> - účast na TBP podle § 62 zák.č. 254/2001 Sb. </t>
  </si>
  <si>
    <t xml:space="preserve"> - 2x kontrolní prohlídka díla, 2x kontrolní měření deformací VE, zpracování měření</t>
  </si>
  <si>
    <t xml:space="preserve"> - účast na TBP podle § 62 zák.č. 254/2001 Sb.</t>
  </si>
  <si>
    <t xml:space="preserve"> - TBD, zpracování výsledků speciálních měření  (geodetická měření, měření relativních pohybů na dilatačních sparách) - měření provádí PL </t>
  </si>
  <si>
    <t xml:space="preserve"> - 3x kontrolní prohlídka díla </t>
  </si>
  <si>
    <t xml:space="preserve"> - 2x kontrolní prohlídka díla</t>
  </si>
  <si>
    <t xml:space="preserve"> -  TBD, zpracování výsledků speciálních měření  (geodetická měření) - měření provádí PL </t>
  </si>
  <si>
    <t xml:space="preserve"> - Souhrnná etapová zpráva o výsledcích TBD</t>
  </si>
  <si>
    <t xml:space="preserve"> - 2x kontrolní prohlídka díla, 2x měření hydrostatické nivelace</t>
  </si>
  <si>
    <t xml:space="preserve"> - TBD, zpracování, testování a vyhodnocení výsledků měření, prováděných obsluhou díla, </t>
  </si>
  <si>
    <t xml:space="preserve"> - TBD, zpracování výsledků geodetických měření - měření provádí PL </t>
  </si>
  <si>
    <t>Rozsah níže uvedených činností bude upřesňován objednatelem podle aktuálních provozních potřeb, maximálně však v níže uvedeném rozsahu.</t>
  </si>
  <si>
    <t xml:space="preserve"> -  jednotková cena za komplexní prohlídku technologie nebo strojní prohlídku hradící konstrukce v průměrné vzdálenosti 120 km od sídla objednatele</t>
  </si>
  <si>
    <t>Hlavním pracovníkem TBD objednatele  je Ing. Pavel Křivka, Ph.D.</t>
  </si>
  <si>
    <t xml:space="preserve">Ceny prací jsou uvedeny bez DPH. K uvedeným částkám bude připočtena daň z přidané hodnoty podle  zákona č. 235/2004 Sb., o dani z přidané hodnoty, ve znění pozdějších předpisů. </t>
  </si>
  <si>
    <t xml:space="preserve">- 2x kontrolní prohlídka díla </t>
  </si>
  <si>
    <t xml:space="preserve"> - 3 x kontrolní prohlídka díla </t>
  </si>
  <si>
    <t xml:space="preserve"> - geodetické měření deformací hráze - záměrná přímka (ZP) návodního líce (jaro)</t>
  </si>
  <si>
    <t xml:space="preserve"> - geodetické měření deformací hráze - ZP návodní líc, vzdušní líc protínáním včetně profilů 3 a 9, proměření vztažné sítě a kontrola její stability, zpracování (podzim)</t>
  </si>
  <si>
    <t xml:space="preserve"> - geodetické měření deformací hráze - velmi přesná nivelace (VPN)  bodů na koruně, patě vzdušního líce včetně připojení na pevné výškové body (PVB) (podzim)</t>
  </si>
  <si>
    <t xml:space="preserve"> - 1x měření relativní vzdálenosti připojení nivelačních pořadů do ICH a OT (distometr)</t>
  </si>
  <si>
    <t>- účast na TBP podle vyhlášky č.471/2001 Sb.</t>
  </si>
  <si>
    <t xml:space="preserve"> - účast na TBP podle vyhlášky č.471/2001 Sb.</t>
  </si>
  <si>
    <t xml:space="preserve"> -  indikační zkoušky na vrtech v injekční chodbě</t>
  </si>
  <si>
    <t xml:space="preserve"> - TBD, zpracování výsledků speciálních měření (geodetická měření) - měření provádí PL </t>
  </si>
  <si>
    <t>Hlavním pracovníkem TBD objednatele je Ing. Pavel Křivka, Ph.D.</t>
  </si>
  <si>
    <t xml:space="preserve"> - 4x kontrolní měření deformací (na pracovních sparách a měření snímačů Maihak)</t>
  </si>
  <si>
    <t>ke Smlouvě o dílo č. objednatele:</t>
  </si>
  <si>
    <t>……………………</t>
  </si>
  <si>
    <t xml:space="preserve"> č. zhotovitele:</t>
  </si>
  <si>
    <t>SOUŠ - II. kat.  (Z1 - PTÚ Jablonec n. N., HP TBD …………………. )</t>
  </si>
  <si>
    <t>ROZKOŠ - II. kat.  (Z1 - PTÚ Hradec Králové, HP TBD …………………. )</t>
  </si>
  <si>
    <t>HAMRY - II. kat.  (Z2 - PTÚ Pardubice, HP TBD …………………. )</t>
  </si>
  <si>
    <t>HVĚZDA - II. kat.  (Z2 - PTÚ Vysoké Mýto, HP TBD …………………. )</t>
  </si>
  <si>
    <t>OH LABE, PARDUBICE, PB - II. a III. kat. (Z3 - PTÚ Pardubice, HP TBD ………………….)</t>
  </si>
  <si>
    <t>VRCHLICE - II. kat. (Z2 - PTÚ Pardubice, HP TBD ………………….)</t>
  </si>
  <si>
    <t>STŘEKOV - II. kat.  (Z3 - PTÚ Roudnice n.L., HP TBD…………………. )</t>
  </si>
  <si>
    <t>MŠENO - II. kat. (Z3 - Jablonec n. N., HP TBD…………………. )</t>
  </si>
  <si>
    <t>BEDŘICHOV - II. kat. (Z1 - PTÚ Jablonec n. N., HP TBD………………….)</t>
  </si>
  <si>
    <t>HARCOV - II. kat. (Z1 - PTÚ Jablonec n. N., HP TBD………………….)</t>
  </si>
  <si>
    <t>SEČ - II. kat. (Z2 - PTÚ Pardubice, HP TBD ………………….)</t>
  </si>
  <si>
    <t>PASTVINY - II. kat. (Z2 - PTÚ Vysoké Mýto, HP TBD ………………….)</t>
  </si>
  <si>
    <t>LABSKÁ - II. kat. (Z1 - PTÚ Hradec Králové, HP TBD ………………….)</t>
  </si>
  <si>
    <t>LES  KRÁLOVSTVÍ - II. kat. (Z1 - PTÚ Hradec Králové, HP TBD ………………….)</t>
  </si>
  <si>
    <t>KŘIŽANOVICE - II. kat. (Z2 - PTÚ Pardubice, HP TBD ………………….)</t>
  </si>
  <si>
    <t>PAŘÍŽOV - II. kat. (Z2 - PTÚ Pardubice, HP TBD ………………….)</t>
  </si>
  <si>
    <t>2x mimořádná komplexní prohlídka technologie nebo strojní prohlídka hradící konstrukce jezu</t>
  </si>
  <si>
    <t>1x prohlídka vyčerpané plavební komory</t>
  </si>
  <si>
    <t xml:space="preserve"> -  jednotková cena za prohlídku vyčerpané malé nebo velké plavební komory VD Střekov</t>
  </si>
  <si>
    <r>
      <t xml:space="preserve">Přehled vodních děl (závod, provozně technický úsek objednatele, hlavní pracovník TBD zhotovitele - </t>
    </r>
    <r>
      <rPr>
        <b/>
        <sz val="10"/>
        <color indexed="8"/>
        <rFont val="Arial CE"/>
        <charset val="238"/>
      </rPr>
      <t>dále jen HP TBD)</t>
    </r>
  </si>
  <si>
    <t>- účast na TBP dle § 62 zákona č.254/2001 Sb.</t>
  </si>
  <si>
    <t xml:space="preserve"> - účast na TBP podle § 62 zák.č. 254/2001 Sb. - 2 dny</t>
  </si>
  <si>
    <t>TBD zajištěno při změně stavby VD</t>
  </si>
  <si>
    <t xml:space="preserve"> - aktualizace Programu dohledu</t>
  </si>
  <si>
    <t xml:space="preserve"> - zpracování Programu dohledu pro trvalý provoz</t>
  </si>
  <si>
    <t xml:space="preserve"> -  TBD, zpracování výsledků speciálních měření (geodetická měření) - měření provádí PL </t>
  </si>
  <si>
    <t xml:space="preserve"> -  TBD, zpracování výsledků speciálních měření (geodetická měření, měření relativních deformací) - měření provádí PL </t>
  </si>
  <si>
    <t>Aktualizace dokumentu "Hodnocení uzávěrů výpustí přehrad" (zpracovatel VODNÍ DÍLA - TBD a.s., 2009)</t>
  </si>
  <si>
    <t xml:space="preserve"> -  cena za zpracování aktualizace dokumentu</t>
  </si>
  <si>
    <t xml:space="preserve"> - 2x kontrolní prohlídka díla, 2x kontrolní měření deformací (relativní pohyby na trhlinách, relativní svislé posuny měřené hydrostatickou nivelací)</t>
  </si>
  <si>
    <t xml:space="preserve">JOSEFŮV DŮL - I. kat.  (Z1 - PTÚ Jablonec n. N., HP TBD ………………...)  </t>
  </si>
  <si>
    <t>Geodetické měření 
 -  výškové a směrové měření kontrolních bodů na povrchu obou hrází kromě vzdušního svahu HH a podhrází HH</t>
  </si>
  <si>
    <t xml:space="preserve"> - směrové měření věžového objektu a pilířů lávky,
 - relativní výškové měření bodů na ochozu věžového objektu 
 - rozbor stability pilířů směrového měření</t>
  </si>
  <si>
    <t xml:space="preserve"> - 4x kontrolní prohlídka díla</t>
  </si>
  <si>
    <t>Geodetické měření 
 - výškové a směrové měření všech kontrolních bodů na povrchu obou hrází a v podhrází
 - výškové měření bodů v odvodňovací štole, na zdech vývaru a v celé injekční chodbě</t>
  </si>
  <si>
    <t xml:space="preserve"> - náklony bloků injekční chodby 
 - směrové a výškové měření věžového objektu a pilířů lávky
 - rozbor stability pilířů směrového měření
 - stabilita pevných výškových bodů</t>
  </si>
  <si>
    <t xml:space="preserve"> - komplexní prohlídka technologie (spodní výpusti)</t>
  </si>
  <si>
    <t>- TBD, zpracování, testování a vyhodnocení výsledků měření, prováděných obsluhou díla</t>
  </si>
  <si>
    <t xml:space="preserve"> - Souhrnná etapová zpráva o výsledcích TBD </t>
  </si>
  <si>
    <t>PŘÍLOHA č. 1a</t>
  </si>
  <si>
    <t>PŘÍLOHA č. 1b</t>
  </si>
  <si>
    <t>PŘÍLOHA č. 1c</t>
  </si>
  <si>
    <t>PŘÍLOHA č. 1d</t>
  </si>
  <si>
    <t>OSTATNÍ ČINNOSTI NA VD I. a II. KATEGORIE</t>
  </si>
  <si>
    <t>Technickobezpečnostní dohled nad vodními díly I. a II. kategorie ve správě Povodí Labe, státní podnik - specifikace spolupráce zhotovitele při TBD nad vodními díly I. a II. kategorie v roce 2026</t>
  </si>
  <si>
    <t>Technickobezpečnostní dohled nad vodními díly I. a II. kategorie ve správě Povodí Labe, státní podnik - specifikace spolupráce zhotovitele při TBD nad vodními díly I. a II. kategorie v roce 2025</t>
  </si>
  <si>
    <t>Cena prací zhotovitele v roce 2025 činí celkem (bez DPH)  :</t>
  </si>
  <si>
    <t>Cena prací zhotovitele v roce 2026 činí celkem (bez DPH)  :</t>
  </si>
  <si>
    <t xml:space="preserve"> Cena prací zhotovitele v roce 2027 činí celkem (bez DPH)  :</t>
  </si>
  <si>
    <t xml:space="preserve"> Cena prací zhotovitele v roce 2028 činí celkem (bez DPH)  :</t>
  </si>
  <si>
    <t>Technickobezpečnostní dohled nad vodními díly I. a II. kategorie ve správě Povodí Labe, státní podnik - specifikace spolupráce zhotovitele při TBD nad vodními díly I. a II. kategorie v roce 2027</t>
  </si>
  <si>
    <t>Technickobezpečnostní dohled nad vodními díly I. a II. kategorie ve správě Povodí Labe, státní podnik - specifikace spolupráce zhotovitele při TBD nad vodními díly I. a II. kategorie v roce 2028</t>
  </si>
  <si>
    <t>Na uvedených vodních dílech spolupracuje zhotovitel v plném rozsahu povinností podle zákona 254/2001 Sb.,
(vodní zákon), vyhlášky č.471/2001 Sb. o technickobezp. dohledu nad VD a zpracovaných Programů dohledu.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</si>
</sst>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42" formatCode="_-* #,##0\ &quot;Kč&quot;_-;\-* #,##0\ &quot;Kč&quot;_-;_-* &quot;-&quot;\ &quot;Kč&quot;_-;_-@_-"/>
    <numFmt numFmtId="164" formatCode="#,##0\ &quot;Kč&quot;"/>
    <numFmt numFmtId="165" formatCode="_-* #,##0.00\ _K_č_-;\-* #,##0.00\ _K_č_-;_-* &quot;-&quot;??\ _K_č_-;_-@_-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indexed="8"/>
      <name val="Arial CE"/>
      <family val="2"/>
      <charset val="238"/>
    </font>
    <font>
      <b/>
      <sz val="2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 CE"/>
      <charset val="238"/>
    </font>
    <font>
      <b/>
      <sz val="20"/>
      <color indexed="8"/>
      <name val="Arial CE"/>
      <charset val="238"/>
    </font>
    <font>
      <sz val="11"/>
      <color rgb="FFC00000"/>
      <name val="Calibri"/>
      <family val="2"/>
      <charset val="238"/>
      <scheme val="minor"/>
    </font>
    <font>
      <sz val="10"/>
      <color rgb="FFC0000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0"/>
      <color theme="1"/>
      <name val="Arial CE"/>
      <charset val="238"/>
    </font>
    <font>
      <b/>
      <sz val="10"/>
      <color rgb="FFC00000"/>
      <name val="Arial CE"/>
      <family val="2"/>
      <charset val="238"/>
    </font>
    <font>
      <sz val="8"/>
      <color rgb="FFC00000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C00000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1">
    <xf numFmtId="0" fontId="0" fillId="0" borderId="0" xfId="0"/>
    <xf numFmtId="0" fontId="5" fillId="0" borderId="0" xfId="0" applyFont="1" applyAlignment="1" applyProtection="1">
      <alignment horizontal="justify" vertical="center"/>
    </xf>
    <xf numFmtId="49" fontId="6" fillId="0" borderId="0" xfId="0" applyNumberFormat="1" applyFont="1" applyFill="1" applyAlignment="1" applyProtection="1">
      <alignment horizontal="left" vertical="center" wrapText="1"/>
    </xf>
    <xf numFmtId="49" fontId="7" fillId="0" borderId="1" xfId="0" quotePrefix="1" applyNumberFormat="1" applyFont="1" applyBorder="1" applyAlignment="1" applyProtection="1">
      <alignment horizontal="justify" vertical="center" wrapText="1"/>
    </xf>
    <xf numFmtId="49" fontId="8" fillId="0" borderId="1" xfId="0" quotePrefix="1" applyNumberFormat="1" applyFont="1" applyBorder="1" applyAlignment="1" applyProtection="1">
      <alignment horizontal="justify" vertical="center"/>
    </xf>
    <xf numFmtId="49" fontId="8" fillId="0" borderId="0" xfId="0" quotePrefix="1" applyNumberFormat="1" applyFont="1" applyAlignment="1" applyProtection="1">
      <alignment horizontal="justify" vertical="center"/>
    </xf>
    <xf numFmtId="49" fontId="10" fillId="0" borderId="0" xfId="0" quotePrefix="1" applyNumberFormat="1" applyFont="1" applyFill="1" applyBorder="1" applyAlignment="1" applyProtection="1">
      <alignment horizontal="left" vertical="center"/>
      <protection locked="0"/>
    </xf>
    <xf numFmtId="49" fontId="10" fillId="0" borderId="0" xfId="0" quotePrefix="1" applyNumberFormat="1" applyFont="1" applyFill="1" applyBorder="1" applyAlignment="1" applyProtection="1">
      <alignment horizontal="left" vertical="center"/>
    </xf>
    <xf numFmtId="49" fontId="10" fillId="0" borderId="0" xfId="0" quotePrefix="1" applyNumberFormat="1" applyFont="1" applyFill="1" applyBorder="1" applyAlignment="1" applyProtection="1">
      <alignment horizontal="justify" vertical="center"/>
      <protection locked="0"/>
    </xf>
    <xf numFmtId="49" fontId="10" fillId="0" borderId="0" xfId="0" quotePrefix="1" applyNumberFormat="1" applyFont="1" applyFill="1" applyBorder="1" applyAlignment="1" applyProtection="1">
      <alignment horizontal="justify" vertical="center"/>
    </xf>
    <xf numFmtId="49" fontId="10" fillId="0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Alignment="1" applyProtection="1">
      <alignment horizontal="left" vertical="center"/>
      <protection locked="0"/>
    </xf>
    <xf numFmtId="49" fontId="10" fillId="0" borderId="0" xfId="0" applyNumberFormat="1" applyFont="1" applyAlignment="1" applyProtection="1">
      <alignment horizontal="left" vertical="center"/>
    </xf>
    <xf numFmtId="49" fontId="17" fillId="0" borderId="0" xfId="0" quotePrefix="1" applyNumberFormat="1" applyFont="1" applyAlignment="1" applyProtection="1">
      <alignment horizontal="justify" vertical="center" wrapText="1"/>
    </xf>
    <xf numFmtId="49" fontId="5" fillId="0" borderId="0" xfId="0" applyNumberFormat="1" applyFont="1" applyAlignment="1" applyProtection="1">
      <alignment horizontal="justify" vertical="center"/>
    </xf>
    <xf numFmtId="49" fontId="6" fillId="0" borderId="0" xfId="0" quotePrefix="1" applyNumberFormat="1" applyFont="1" applyAlignment="1" applyProtection="1">
      <alignment horizontal="justify" vertical="center" wrapText="1"/>
    </xf>
    <xf numFmtId="49" fontId="11" fillId="0" borderId="0" xfId="0" applyNumberFormat="1" applyFont="1" applyFill="1" applyAlignment="1" applyProtection="1">
      <alignment horizontal="justify" vertical="center" wrapText="1"/>
    </xf>
    <xf numFmtId="0" fontId="11" fillId="0" borderId="0" xfId="0" applyFont="1" applyFill="1" applyAlignment="1" applyProtection="1">
      <alignment vertical="center"/>
    </xf>
    <xf numFmtId="42" fontId="11" fillId="0" borderId="0" xfId="0" applyNumberFormat="1" applyFont="1" applyFill="1" applyBorder="1" applyAlignment="1" applyProtection="1">
      <alignment vertical="center" wrapText="1"/>
    </xf>
    <xf numFmtId="49" fontId="23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justify" vertical="center" wrapText="1"/>
    </xf>
    <xf numFmtId="49" fontId="4" fillId="0" borderId="0" xfId="0" applyNumberFormat="1" applyFont="1" applyFill="1" applyBorder="1" applyAlignment="1" applyProtection="1">
      <alignment horizontal="justify" vertical="center" wrapText="1"/>
    </xf>
    <xf numFmtId="0" fontId="0" fillId="0" borderId="0" xfId="0" applyAlignment="1">
      <alignment vertical="center"/>
    </xf>
    <xf numFmtId="49" fontId="5" fillId="0" borderId="0" xfId="0" quotePrefix="1" applyNumberFormat="1" applyFont="1" applyAlignment="1" applyProtection="1">
      <alignment horizontal="justify" vertical="center" wrapText="1"/>
    </xf>
    <xf numFmtId="0" fontId="2" fillId="0" borderId="0" xfId="0" applyFont="1" applyAlignment="1">
      <alignment vertical="center"/>
    </xf>
    <xf numFmtId="42" fontId="12" fillId="0" borderId="0" xfId="0" applyNumberFormat="1" applyFont="1" applyFill="1" applyBorder="1" applyAlignment="1" applyProtection="1">
      <alignment vertical="center" wrapText="1"/>
    </xf>
    <xf numFmtId="42" fontId="11" fillId="0" borderId="0" xfId="0" applyNumberFormat="1" applyFont="1" applyFill="1" applyBorder="1" applyAlignment="1" applyProtection="1">
      <alignment horizontal="left" vertical="center" wrapText="1"/>
    </xf>
    <xf numFmtId="49" fontId="11" fillId="0" borderId="0" xfId="0" applyNumberFormat="1" applyFont="1" applyFill="1" applyBorder="1" applyAlignment="1" applyProtection="1">
      <alignment horizontal="justify" vertical="center"/>
    </xf>
    <xf numFmtId="0" fontId="0" fillId="0" borderId="0" xfId="0" applyFont="1" applyAlignment="1">
      <alignment vertical="center"/>
    </xf>
    <xf numFmtId="0" fontId="13" fillId="0" borderId="0" xfId="0" applyFont="1" applyFill="1" applyAlignment="1" applyProtection="1">
      <alignment vertical="center"/>
    </xf>
    <xf numFmtId="49" fontId="13" fillId="0" borderId="0" xfId="0" applyNumberFormat="1" applyFont="1" applyFill="1" applyBorder="1" applyAlignment="1" applyProtection="1">
      <alignment horizontal="justify" vertical="center"/>
    </xf>
    <xf numFmtId="0" fontId="13" fillId="0" borderId="0" xfId="0" applyFont="1" applyFill="1" applyBorder="1" applyAlignment="1" applyProtection="1">
      <alignment vertical="center"/>
    </xf>
    <xf numFmtId="42" fontId="11" fillId="2" borderId="0" xfId="0" quotePrefix="1" applyNumberFormat="1" applyFont="1" applyFill="1" applyBorder="1" applyAlignment="1" applyProtection="1">
      <alignment vertical="center" wrapText="1"/>
    </xf>
    <xf numFmtId="49" fontId="12" fillId="0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/>
    </xf>
    <xf numFmtId="49" fontId="11" fillId="0" borderId="0" xfId="0" quotePrefix="1" applyNumberFormat="1" applyFont="1" applyFill="1" applyAlignment="1" applyProtection="1">
      <alignment horizontal="justify" vertical="center" wrapText="1"/>
    </xf>
    <xf numFmtId="49" fontId="11" fillId="0" borderId="0" xfId="0" applyNumberFormat="1" applyFont="1" applyAlignment="1" applyProtection="1">
      <alignment horizontal="justify" vertical="center" wrapText="1"/>
    </xf>
    <xf numFmtId="49" fontId="11" fillId="0" borderId="0" xfId="0" applyNumberFormat="1" applyFont="1" applyAlignment="1" applyProtection="1">
      <alignment horizontal="justify" vertical="center"/>
    </xf>
    <xf numFmtId="49" fontId="11" fillId="2" borderId="0" xfId="0" quotePrefix="1" applyNumberFormat="1" applyFont="1" applyFill="1" applyAlignment="1" applyProtection="1">
      <alignment horizontal="justify" vertical="center" wrapText="1"/>
    </xf>
    <xf numFmtId="49" fontId="11" fillId="0" borderId="0" xfId="0" quotePrefix="1" applyNumberFormat="1" applyFont="1" applyAlignment="1" applyProtection="1">
      <alignment horizontal="justify" vertical="center" wrapText="1"/>
    </xf>
    <xf numFmtId="0" fontId="11" fillId="0" borderId="0" xfId="0" applyFont="1" applyAlignment="1" applyProtection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15" fillId="2" borderId="0" xfId="0" applyFont="1" applyFill="1" applyAlignment="1" applyProtection="1">
      <alignment vertical="center"/>
    </xf>
    <xf numFmtId="49" fontId="15" fillId="2" borderId="0" xfId="0" applyNumberFormat="1" applyFont="1" applyFill="1" applyAlignment="1" applyProtection="1">
      <alignment horizontal="justify" vertical="center" wrapText="1"/>
    </xf>
    <xf numFmtId="0" fontId="15" fillId="0" borderId="0" xfId="0" applyFont="1" applyAlignment="1" applyProtection="1">
      <alignment vertical="center"/>
    </xf>
    <xf numFmtId="49" fontId="15" fillId="0" borderId="0" xfId="0" applyNumberFormat="1" applyFont="1" applyAlignment="1" applyProtection="1">
      <alignment horizontal="justify" vertic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49" fontId="15" fillId="0" borderId="0" xfId="0" applyNumberFormat="1" applyFont="1" applyAlignment="1" applyProtection="1">
      <alignment horizontal="justify" vertical="center" wrapText="1"/>
    </xf>
    <xf numFmtId="49" fontId="15" fillId="0" borderId="0" xfId="0" quotePrefix="1" applyNumberFormat="1" applyFont="1" applyAlignment="1" applyProtection="1">
      <alignment horizontal="justify" vertical="center" wrapText="1"/>
    </xf>
    <xf numFmtId="0" fontId="15" fillId="2" borderId="0" xfId="0" applyFont="1" applyFill="1" applyAlignment="1" applyProtection="1">
      <alignment vertical="center" wrapText="1"/>
    </xf>
    <xf numFmtId="49" fontId="15" fillId="0" borderId="0" xfId="0" applyNumberFormat="1" applyFont="1" applyAlignment="1" applyProtection="1">
      <alignment horizontal="left" vertical="center" wrapText="1"/>
    </xf>
    <xf numFmtId="9" fontId="14" fillId="0" borderId="0" xfId="1" applyFont="1" applyFill="1" applyAlignment="1" applyProtection="1">
      <alignment vertical="center"/>
      <protection locked="0"/>
    </xf>
    <xf numFmtId="9" fontId="15" fillId="0" borderId="0" xfId="1" applyFont="1" applyFill="1" applyAlignment="1" applyProtection="1">
      <alignment vertical="center"/>
    </xf>
    <xf numFmtId="49" fontId="15" fillId="0" borderId="0" xfId="0" quotePrefix="1" applyNumberFormat="1" applyFont="1" applyFill="1" applyAlignment="1" applyProtection="1">
      <alignment horizontal="justify" vertical="center" wrapText="1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49" fontId="13" fillId="0" borderId="0" xfId="0" quotePrefix="1" applyNumberFormat="1" applyFont="1" applyAlignment="1" applyProtection="1">
      <alignment horizontal="justify" vertical="center" wrapText="1"/>
    </xf>
    <xf numFmtId="49" fontId="15" fillId="0" borderId="0" xfId="0" applyNumberFormat="1" applyFont="1" applyFill="1" applyAlignment="1" applyProtection="1">
      <alignment horizontal="justify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quotePrefix="1" applyFont="1" applyAlignment="1" applyProtection="1">
      <alignment horizontal="left" vertical="center" wrapText="1"/>
    </xf>
    <xf numFmtId="0" fontId="17" fillId="0" borderId="0" xfId="0" quotePrefix="1" applyFont="1" applyAlignment="1" applyProtection="1">
      <alignment horizontal="left" vertical="center" wrapText="1"/>
    </xf>
    <xf numFmtId="49" fontId="15" fillId="2" borderId="0" xfId="0" quotePrefix="1" applyNumberFormat="1" applyFont="1" applyFill="1" applyAlignment="1" applyProtection="1">
      <alignment horizontal="left" vertical="center" wrapText="1"/>
    </xf>
    <xf numFmtId="0" fontId="15" fillId="0" borderId="0" xfId="0" applyFont="1" applyAlignment="1">
      <alignment vertical="center"/>
    </xf>
    <xf numFmtId="49" fontId="15" fillId="0" borderId="0" xfId="0" quotePrefix="1" applyNumberFormat="1" applyFont="1" applyAlignment="1" applyProtection="1">
      <alignment horizontal="left" vertical="center" wrapText="1"/>
    </xf>
    <xf numFmtId="49" fontId="14" fillId="0" borderId="0" xfId="0" quotePrefix="1" applyNumberFormat="1" applyFont="1" applyAlignment="1" applyProtection="1">
      <alignment horizontal="justify" vertical="center" wrapText="1"/>
    </xf>
    <xf numFmtId="0" fontId="16" fillId="0" borderId="0" xfId="0" applyFont="1" applyAlignment="1" applyProtection="1">
      <alignment vertical="center" wrapText="1"/>
    </xf>
    <xf numFmtId="49" fontId="18" fillId="0" borderId="0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vertical="center"/>
    </xf>
    <xf numFmtId="0" fontId="20" fillId="0" borderId="0" xfId="0" applyFont="1" applyFill="1" applyAlignment="1" applyProtection="1">
      <alignment vertical="center"/>
    </xf>
    <xf numFmtId="49" fontId="20" fillId="0" borderId="0" xfId="0" applyNumberFormat="1" applyFont="1" applyFill="1" applyBorder="1" applyAlignment="1" applyProtection="1">
      <alignment horizontal="justify" vertical="center"/>
    </xf>
    <xf numFmtId="0" fontId="11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42" fontId="24" fillId="0" borderId="0" xfId="0" applyNumberFormat="1" applyFont="1" applyFill="1" applyBorder="1" applyAlignment="1" applyProtection="1">
      <alignment vertical="center" wrapText="1"/>
    </xf>
    <xf numFmtId="0" fontId="11" fillId="2" borderId="0" xfId="0" applyFont="1" applyFill="1" applyAlignment="1" applyProtection="1">
      <alignment vertical="center"/>
    </xf>
    <xf numFmtId="49" fontId="11" fillId="2" borderId="0" xfId="0" applyNumberFormat="1" applyFont="1" applyFill="1" applyAlignment="1" applyProtection="1">
      <alignment horizontal="justify" vertical="center" wrapText="1"/>
    </xf>
    <xf numFmtId="0" fontId="11" fillId="2" borderId="0" xfId="0" applyFont="1" applyFill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49" fontId="9" fillId="0" borderId="0" xfId="0" applyNumberFormat="1" applyFont="1" applyAlignment="1" applyProtection="1">
      <alignment horizontal="left" vertical="center" wrapText="1"/>
    </xf>
    <xf numFmtId="49" fontId="9" fillId="0" borderId="0" xfId="0" quotePrefix="1" applyNumberFormat="1" applyFont="1" applyAlignment="1" applyProtection="1">
      <alignment horizontal="left" vertical="center" wrapText="1"/>
    </xf>
    <xf numFmtId="49" fontId="9" fillId="0" borderId="0" xfId="0" quotePrefix="1" applyNumberFormat="1" applyFont="1" applyAlignment="1" applyProtection="1">
      <alignment horizontal="justify" vertical="center" wrapText="1"/>
    </xf>
    <xf numFmtId="49" fontId="7" fillId="0" borderId="0" xfId="0" quotePrefix="1" applyNumberFormat="1" applyFont="1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2" fontId="21" fillId="0" borderId="0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Alignment="1" applyProtection="1">
      <alignment horizontal="left" vertical="center" wrapText="1"/>
    </xf>
    <xf numFmtId="49" fontId="11" fillId="0" borderId="0" xfId="0" applyNumberFormat="1" applyFont="1" applyFill="1" applyAlignment="1" applyProtection="1">
      <alignment horizontal="left" vertical="center" wrapText="1"/>
    </xf>
    <xf numFmtId="0" fontId="19" fillId="0" borderId="0" xfId="0" applyFont="1" applyFill="1" applyAlignment="1">
      <alignment vertical="center"/>
    </xf>
    <xf numFmtId="9" fontId="11" fillId="0" borderId="0" xfId="1" applyFont="1" applyFill="1" applyAlignment="1" applyProtection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 applyProtection="1">
      <alignment vertical="center" wrapText="1"/>
    </xf>
    <xf numFmtId="49" fontId="11" fillId="0" borderId="0" xfId="0" quotePrefix="1" applyNumberFormat="1" applyFont="1" applyAlignment="1" applyProtection="1">
      <alignment horizontal="left" vertical="center" wrapText="1"/>
    </xf>
    <xf numFmtId="49" fontId="10" fillId="0" borderId="0" xfId="0" quotePrefix="1" applyNumberFormat="1" applyFont="1" applyAlignment="1" applyProtection="1">
      <alignment horizontal="justify" vertical="center" wrapText="1"/>
    </xf>
    <xf numFmtId="0" fontId="0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center"/>
    </xf>
    <xf numFmtId="49" fontId="20" fillId="0" borderId="0" xfId="0" quotePrefix="1" applyNumberFormat="1" applyFont="1" applyAlignment="1" applyProtection="1">
      <alignment horizontal="justify" vertical="center" wrapText="1"/>
    </xf>
    <xf numFmtId="5" fontId="25" fillId="2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Alignment="1" applyProtection="1">
      <alignment horizontal="left" vertical="center" wrapText="1"/>
    </xf>
    <xf numFmtId="5" fontId="27" fillId="2" borderId="1" xfId="0" applyNumberFormat="1" applyFont="1" applyFill="1" applyBorder="1" applyAlignment="1" applyProtection="1">
      <alignment horizontal="center" vertical="center" wrapText="1"/>
    </xf>
    <xf numFmtId="5" fontId="25" fillId="2" borderId="0" xfId="0" applyNumberFormat="1" applyFont="1" applyFill="1" applyAlignment="1" applyProtection="1">
      <alignment horizontal="right" vertical="center"/>
    </xf>
    <xf numFmtId="5" fontId="28" fillId="0" borderId="2" xfId="0" applyNumberFormat="1" applyFont="1" applyFill="1" applyBorder="1" applyAlignment="1" applyProtection="1">
      <alignment horizontal="right" vertical="center"/>
    </xf>
    <xf numFmtId="164" fontId="29" fillId="0" borderId="3" xfId="0" applyNumberFormat="1" applyFont="1" applyFill="1" applyBorder="1" applyAlignment="1" applyProtection="1">
      <alignment horizontal="right" vertical="center"/>
      <protection locked="0"/>
    </xf>
    <xf numFmtId="5" fontId="26" fillId="0" borderId="2" xfId="0" applyNumberFormat="1" applyFont="1" applyFill="1" applyBorder="1" applyAlignment="1" applyProtection="1">
      <alignment horizontal="right" vertical="center"/>
    </xf>
    <xf numFmtId="5" fontId="27" fillId="2" borderId="3" xfId="0" applyNumberFormat="1" applyFont="1" applyFill="1" applyBorder="1" applyAlignment="1" applyProtection="1">
      <alignment horizontal="right" vertical="center"/>
      <protection locked="0"/>
    </xf>
    <xf numFmtId="49" fontId="29" fillId="0" borderId="0" xfId="0" applyNumberFormat="1" applyFont="1" applyAlignment="1" applyProtection="1">
      <alignment horizontal="right" vertical="center" wrapText="1"/>
    </xf>
    <xf numFmtId="5" fontId="30" fillId="0" borderId="2" xfId="0" applyNumberFormat="1" applyFont="1" applyFill="1" applyBorder="1" applyAlignment="1" applyProtection="1">
      <alignment horizontal="right" vertical="center"/>
    </xf>
    <xf numFmtId="5" fontId="31" fillId="2" borderId="3" xfId="0" applyNumberFormat="1" applyFont="1" applyFill="1" applyBorder="1" applyAlignment="1" applyProtection="1">
      <alignment horizontal="right" vertical="center"/>
      <protection locked="0"/>
    </xf>
    <xf numFmtId="5" fontId="29" fillId="2" borderId="3" xfId="0" applyNumberFormat="1" applyFont="1" applyFill="1" applyBorder="1" applyAlignment="1" applyProtection="1">
      <alignment horizontal="right" vertical="center"/>
      <protection locked="0"/>
    </xf>
    <xf numFmtId="0" fontId="32" fillId="0" borderId="0" xfId="0" applyFont="1" applyAlignment="1" applyProtection="1">
      <alignment horizontal="right" vertical="center"/>
    </xf>
    <xf numFmtId="0" fontId="31" fillId="0" borderId="0" xfId="0" applyFont="1" applyAlignment="1" applyProtection="1">
      <alignment horizontal="right" vertical="center"/>
    </xf>
    <xf numFmtId="5" fontId="31" fillId="0" borderId="3" xfId="0" applyNumberFormat="1" applyFont="1" applyFill="1" applyBorder="1" applyAlignment="1" applyProtection="1">
      <alignment horizontal="right" vertical="center"/>
      <protection locked="0"/>
    </xf>
    <xf numFmtId="5" fontId="32" fillId="2" borderId="0" xfId="0" applyNumberFormat="1" applyFont="1" applyFill="1" applyAlignment="1" applyProtection="1">
      <alignment vertical="center"/>
    </xf>
    <xf numFmtId="0" fontId="29" fillId="0" borderId="0" xfId="0" applyFont="1" applyAlignment="1">
      <alignment vertical="center"/>
    </xf>
    <xf numFmtId="5" fontId="29" fillId="2" borderId="0" xfId="0" applyNumberFormat="1" applyFont="1" applyFill="1" applyBorder="1" applyAlignment="1">
      <alignment vertical="center"/>
    </xf>
    <xf numFmtId="5" fontId="30" fillId="2" borderId="2" xfId="0" applyNumberFormat="1" applyFont="1" applyFill="1" applyBorder="1" applyAlignment="1">
      <alignment vertical="center"/>
    </xf>
    <xf numFmtId="5" fontId="31" fillId="2" borderId="3" xfId="0" applyNumberFormat="1" applyFont="1" applyFill="1" applyBorder="1" applyAlignment="1" applyProtection="1">
      <alignment vertical="center"/>
      <protection locked="0"/>
    </xf>
    <xf numFmtId="5" fontId="31" fillId="2" borderId="0" xfId="0" applyNumberFormat="1" applyFont="1" applyFill="1" applyAlignment="1" applyProtection="1">
      <alignment vertical="center"/>
    </xf>
    <xf numFmtId="164" fontId="29" fillId="0" borderId="4" xfId="0" applyNumberFormat="1" applyFont="1" applyFill="1" applyBorder="1" applyAlignment="1" applyProtection="1">
      <alignment horizontal="right" vertical="center"/>
      <protection locked="0"/>
    </xf>
    <xf numFmtId="0" fontId="32" fillId="0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vertical="center" wrapText="1"/>
    </xf>
    <xf numFmtId="5" fontId="29" fillId="3" borderId="3" xfId="0" applyNumberFormat="1" applyFont="1" applyFill="1" applyBorder="1" applyAlignment="1" applyProtection="1">
      <alignment horizontal="right" vertical="center"/>
      <protection locked="0"/>
    </xf>
    <xf numFmtId="0" fontId="33" fillId="0" borderId="0" xfId="0" applyFont="1" applyAlignment="1" applyProtection="1">
      <alignment horizontal="right" vertical="center"/>
    </xf>
    <xf numFmtId="5" fontId="27" fillId="2" borderId="0" xfId="0" applyNumberFormat="1" applyFont="1" applyFill="1" applyAlignment="1" applyProtection="1">
      <alignment vertical="center"/>
    </xf>
    <xf numFmtId="0" fontId="33" fillId="0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vertical="center" wrapText="1"/>
    </xf>
    <xf numFmtId="5" fontId="29" fillId="2" borderId="0" xfId="0" applyNumberFormat="1" applyFont="1" applyFill="1" applyAlignment="1" applyProtection="1">
      <alignment vertical="center"/>
    </xf>
    <xf numFmtId="164" fontId="32" fillId="0" borderId="4" xfId="0" applyNumberFormat="1" applyFont="1" applyFill="1" applyBorder="1" applyAlignment="1" applyProtection="1">
      <alignment horizontal="right" vertical="center"/>
    </xf>
    <xf numFmtId="49" fontId="15" fillId="2" borderId="0" xfId="0" applyNumberFormat="1" applyFont="1" applyFill="1" applyAlignment="1" applyProtection="1">
      <alignment horizontal="left" vertical="center" wrapText="1"/>
    </xf>
    <xf numFmtId="5" fontId="29" fillId="0" borderId="3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Fill="1" applyAlignment="1">
      <alignment vertical="center"/>
    </xf>
    <xf numFmtId="5" fontId="31" fillId="0" borderId="3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Alignment="1" applyProtection="1">
      <alignment horizontal="justify" vertical="center"/>
    </xf>
    <xf numFmtId="49" fontId="14" fillId="0" borderId="0" xfId="0" applyNumberFormat="1" applyFont="1" applyFill="1" applyBorder="1" applyAlignment="1" applyProtection="1">
      <alignment horizontal="right" vertical="center"/>
    </xf>
    <xf numFmtId="5" fontId="15" fillId="2" borderId="0" xfId="0" applyNumberFormat="1" applyFont="1" applyFill="1" applyAlignment="1" applyProtection="1">
      <alignment vertical="center"/>
    </xf>
    <xf numFmtId="5" fontId="16" fillId="0" borderId="0" xfId="0" applyNumberFormat="1" applyFont="1" applyAlignment="1">
      <alignment vertical="center"/>
    </xf>
    <xf numFmtId="0" fontId="10" fillId="0" borderId="0" xfId="0" quotePrefix="1" applyNumberFormat="1" applyFont="1" applyFill="1" applyBorder="1" applyAlignment="1" applyProtection="1">
      <alignment horizontal="left" vertical="center"/>
    </xf>
    <xf numFmtId="0" fontId="10" fillId="2" borderId="0" xfId="0" applyNumberFormat="1" applyFont="1" applyFill="1" applyAlignment="1" applyProtection="1">
      <alignment vertical="center"/>
    </xf>
    <xf numFmtId="0" fontId="10" fillId="0" borderId="0" xfId="0" applyNumberFormat="1" applyFont="1" applyAlignment="1" applyProtection="1">
      <alignment vertical="center"/>
    </xf>
    <xf numFmtId="0" fontId="10" fillId="0" borderId="0" xfId="1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9" fontId="10" fillId="0" borderId="0" xfId="1" applyNumberFormat="1" applyFont="1" applyFill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horizontal="justify" vertical="center" wrapText="1"/>
    </xf>
    <xf numFmtId="0" fontId="5" fillId="0" borderId="0" xfId="0" applyNumberFormat="1" applyFont="1" applyAlignment="1" applyProtection="1">
      <alignment horizontal="justify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0" fontId="7" fillId="0" borderId="1" xfId="0" quotePrefix="1" applyNumberFormat="1" applyFont="1" applyBorder="1" applyAlignment="1" applyProtection="1">
      <alignment horizontal="justify" vertical="center" wrapText="1"/>
    </xf>
    <xf numFmtId="0" fontId="5" fillId="0" borderId="0" xfId="0" quotePrefix="1" applyNumberFormat="1" applyFont="1" applyAlignment="1" applyProtection="1">
      <alignment horizontal="justify" vertical="center" wrapText="1"/>
    </xf>
    <xf numFmtId="0" fontId="11" fillId="0" borderId="0" xfId="0" applyNumberFormat="1" applyFont="1" applyFill="1" applyAlignment="1" applyProtection="1">
      <alignment horizontal="justify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11" fillId="2" borderId="0" xfId="0" quotePrefix="1" applyNumberFormat="1" applyFont="1" applyFill="1" applyBorder="1" applyAlignment="1" applyProtection="1">
      <alignment vertical="center" wrapText="1"/>
    </xf>
    <xf numFmtId="0" fontId="11" fillId="2" borderId="0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vertical="center"/>
    </xf>
    <xf numFmtId="0" fontId="11" fillId="0" borderId="0" xfId="0" quotePrefix="1" applyNumberFormat="1" applyFont="1" applyFill="1" applyAlignment="1" applyProtection="1">
      <alignment horizontal="justify" vertical="center" wrapText="1"/>
    </xf>
    <xf numFmtId="0" fontId="11" fillId="0" borderId="0" xfId="0" applyNumberFormat="1" applyFont="1" applyAlignment="1" applyProtection="1">
      <alignment horizontal="justify" vertical="center" wrapText="1"/>
    </xf>
    <xf numFmtId="0" fontId="11" fillId="0" borderId="0" xfId="0" applyNumberFormat="1" applyFont="1" applyAlignment="1" applyProtection="1">
      <alignment horizontal="justify" vertical="center"/>
    </xf>
    <xf numFmtId="0" fontId="11" fillId="2" borderId="0" xfId="0" quotePrefix="1" applyNumberFormat="1" applyFont="1" applyFill="1" applyAlignment="1" applyProtection="1">
      <alignment horizontal="justify" vertical="center" wrapText="1"/>
    </xf>
    <xf numFmtId="0" fontId="11" fillId="0" borderId="0" xfId="0" applyNumberFormat="1" applyFont="1" applyAlignment="1" applyProtection="1">
      <alignment vertical="center"/>
    </xf>
    <xf numFmtId="0" fontId="11" fillId="2" borderId="0" xfId="0" applyNumberFormat="1" applyFont="1" applyFill="1" applyAlignment="1" applyProtection="1">
      <alignment horizontal="justify" vertical="center" wrapText="1"/>
    </xf>
    <xf numFmtId="0" fontId="11" fillId="2" borderId="0" xfId="0" applyNumberFormat="1" applyFont="1" applyFill="1" applyAlignment="1" applyProtection="1">
      <alignment vertical="center"/>
    </xf>
    <xf numFmtId="0" fontId="13" fillId="0" borderId="0" xfId="0" applyNumberFormat="1" applyFont="1" applyAlignment="1" applyProtection="1">
      <alignment vertical="center"/>
    </xf>
    <xf numFmtId="0" fontId="11" fillId="2" borderId="0" xfId="0" applyNumberFormat="1" applyFont="1" applyFill="1" applyAlignment="1" applyProtection="1">
      <alignment vertical="center" wrapText="1"/>
    </xf>
    <xf numFmtId="0" fontId="13" fillId="0" borderId="0" xfId="0" quotePrefix="1" applyNumberFormat="1" applyFont="1" applyAlignment="1" applyProtection="1">
      <alignment horizontal="justify" vertical="center" wrapText="1"/>
    </xf>
    <xf numFmtId="0" fontId="11" fillId="2" borderId="0" xfId="0" applyNumberFormat="1" applyFont="1" applyFill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1" fillId="0" borderId="0" xfId="0" quotePrefix="1" applyNumberFormat="1" applyFont="1" applyAlignment="1" applyProtection="1">
      <alignment horizontal="left" vertical="center" wrapText="1"/>
    </xf>
    <xf numFmtId="0" fontId="15" fillId="2" borderId="0" xfId="0" quotePrefix="1" applyNumberFormat="1" applyFont="1" applyFill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22" fillId="0" borderId="0" xfId="0" quotePrefix="1" applyNumberFormat="1" applyFont="1" applyAlignment="1" applyProtection="1">
      <alignment horizontal="justify" vertical="center" wrapText="1"/>
    </xf>
    <xf numFmtId="0" fontId="10" fillId="0" borderId="0" xfId="0" quotePrefix="1" applyNumberFormat="1" applyFont="1" applyAlignment="1" applyProtection="1">
      <alignment horizontal="justify" vertical="center" wrapText="1"/>
    </xf>
    <xf numFmtId="0" fontId="11" fillId="0" borderId="0" xfId="0" quotePrefix="1" applyNumberFormat="1" applyFont="1" applyAlignment="1" applyProtection="1">
      <alignment horizontal="justify" vertical="center" wrapText="1"/>
    </xf>
    <xf numFmtId="0" fontId="0" fillId="0" borderId="0" xfId="0" applyNumberFormat="1" applyAlignment="1">
      <alignment vertical="center"/>
    </xf>
    <xf numFmtId="49" fontId="10" fillId="0" borderId="0" xfId="1" applyNumberFormat="1" applyFont="1" applyFill="1" applyAlignment="1" applyProtection="1">
      <alignment vertical="center"/>
    </xf>
    <xf numFmtId="0" fontId="20" fillId="0" borderId="0" xfId="0" applyNumberFormat="1" applyFont="1" applyFill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 applyProtection="1">
      <alignment horizontal="justify" vertical="center"/>
    </xf>
    <xf numFmtId="49" fontId="6" fillId="0" borderId="0" xfId="0" applyNumberFormat="1" applyFont="1" applyFill="1" applyAlignment="1" applyProtection="1">
      <alignment vertical="center" wrapText="1"/>
    </xf>
    <xf numFmtId="5" fontId="29" fillId="2" borderId="0" xfId="0" applyNumberFormat="1" applyFont="1" applyFill="1" applyBorder="1" applyAlignment="1" applyProtection="1">
      <alignment horizontal="right" vertical="center"/>
    </xf>
    <xf numFmtId="49" fontId="11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5" fontId="29" fillId="2" borderId="0" xfId="0" applyNumberFormat="1" applyFont="1" applyFill="1" applyBorder="1" applyAlignment="1" applyProtection="1">
      <alignment vertical="center"/>
    </xf>
    <xf numFmtId="49" fontId="15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 wrapText="1"/>
    </xf>
    <xf numFmtId="5" fontId="29" fillId="0" borderId="0" xfId="0" applyNumberFormat="1" applyFont="1" applyAlignment="1" applyProtection="1">
      <alignment vertical="center" wrapText="1"/>
    </xf>
    <xf numFmtId="0" fontId="15" fillId="2" borderId="0" xfId="0" applyNumberFormat="1" applyFont="1" applyFill="1" applyAlignment="1" applyProtection="1">
      <alignment vertical="center"/>
    </xf>
    <xf numFmtId="0" fontId="15" fillId="2" borderId="0" xfId="0" applyNumberFormat="1" applyFont="1" applyFill="1" applyAlignment="1" applyProtection="1">
      <alignment vertical="center"/>
      <protection locked="0"/>
    </xf>
    <xf numFmtId="5" fontId="14" fillId="2" borderId="2" xfId="0" applyNumberFormat="1" applyFont="1" applyFill="1" applyBorder="1" applyAlignment="1">
      <alignment vertical="center"/>
    </xf>
    <xf numFmtId="5" fontId="15" fillId="2" borderId="3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165" fontId="0" fillId="0" borderId="0" xfId="0" applyNumberFormat="1" applyFont="1" applyAlignment="1">
      <alignment vertical="center" wrapText="1"/>
    </xf>
    <xf numFmtId="0" fontId="15" fillId="0" borderId="0" xfId="0" applyNumberFormat="1" applyFont="1" applyFill="1" applyAlignment="1" applyProtection="1">
      <alignment vertical="center"/>
    </xf>
    <xf numFmtId="5" fontId="31" fillId="0" borderId="5" xfId="0" applyNumberFormat="1" applyFont="1" applyFill="1" applyBorder="1" applyAlignment="1" applyProtection="1">
      <alignment horizontal="right" vertical="center"/>
    </xf>
    <xf numFmtId="5" fontId="30" fillId="0" borderId="6" xfId="0" applyNumberFormat="1" applyFont="1" applyFill="1" applyBorder="1" applyAlignment="1" applyProtection="1">
      <alignment horizontal="right" vertical="center"/>
    </xf>
    <xf numFmtId="49" fontId="15" fillId="0" borderId="0" xfId="0" quotePrefix="1" applyNumberFormat="1" applyFont="1" applyFill="1" applyAlignment="1" applyProtection="1">
      <alignment horizontal="left" vertical="center" wrapText="1"/>
    </xf>
    <xf numFmtId="49" fontId="17" fillId="0" borderId="0" xfId="0" quotePrefix="1" applyNumberFormat="1" applyFont="1" applyFill="1" applyAlignment="1" applyProtection="1">
      <alignment horizontal="left" vertical="center" wrapText="1"/>
    </xf>
    <xf numFmtId="49" fontId="14" fillId="0" borderId="0" xfId="0" quotePrefix="1" applyNumberFormat="1" applyFont="1" applyFill="1" applyBorder="1" applyAlignment="1" applyProtection="1">
      <alignment horizontal="left" vertical="center"/>
      <protection locked="0"/>
    </xf>
    <xf numFmtId="5" fontId="10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42" fontId="31" fillId="0" borderId="0" xfId="0" applyNumberFormat="1" applyFont="1" applyFill="1" applyBorder="1" applyAlignment="1" applyProtection="1">
      <alignment vertical="center" wrapText="1"/>
    </xf>
    <xf numFmtId="164" fontId="11" fillId="0" borderId="4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Alignment="1" applyProtection="1">
      <alignment vertical="center"/>
    </xf>
    <xf numFmtId="49" fontId="31" fillId="0" borderId="0" xfId="0" applyNumberFormat="1" applyFont="1" applyFill="1" applyBorder="1" applyAlignment="1" applyProtection="1">
      <alignment horizontal="justify" vertical="center" wrapText="1"/>
    </xf>
    <xf numFmtId="42" fontId="34" fillId="0" borderId="0" xfId="0" applyNumberFormat="1" applyFont="1" applyFill="1" applyBorder="1" applyAlignment="1" applyProtection="1">
      <alignment vertical="center" wrapText="1"/>
    </xf>
    <xf numFmtId="5" fontId="13" fillId="2" borderId="0" xfId="0" applyNumberFormat="1" applyFont="1" applyFill="1" applyAlignment="1" applyProtection="1">
      <alignment vertical="center"/>
    </xf>
    <xf numFmtId="49" fontId="14" fillId="0" borderId="0" xfId="0" quotePrefix="1" applyNumberFormat="1" applyFont="1" applyFill="1" applyBorder="1" applyAlignment="1" applyProtection="1">
      <alignment horizontal="left" vertical="center"/>
    </xf>
    <xf numFmtId="0" fontId="13" fillId="0" borderId="0" xfId="0" applyFont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164" fontId="11" fillId="0" borderId="7" xfId="0" applyNumberFormat="1" applyFont="1" applyFill="1" applyBorder="1" applyAlignment="1" applyProtection="1">
      <alignment horizontal="right" vertical="center"/>
    </xf>
    <xf numFmtId="0" fontId="14" fillId="0" borderId="0" xfId="0" quotePrefix="1" applyNumberFormat="1" applyFont="1" applyFill="1" applyBorder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49" fontId="11" fillId="0" borderId="0" xfId="0" quotePrefix="1" applyNumberFormat="1" applyFont="1" applyAlignment="1" applyProtection="1">
      <alignment horizontal="left" vertical="center" wrapText="1"/>
    </xf>
    <xf numFmtId="164" fontId="11" fillId="0" borderId="8" xfId="0" applyNumberFormat="1" applyFont="1" applyFill="1" applyBorder="1" applyAlignment="1" applyProtection="1">
      <alignment horizontal="right" vertical="center"/>
      <protection locked="0"/>
    </xf>
    <xf numFmtId="164" fontId="11" fillId="0" borderId="3" xfId="0" applyNumberFormat="1" applyFont="1" applyFill="1" applyBorder="1" applyAlignment="1" applyProtection="1">
      <alignment horizontal="right" vertical="center"/>
      <protection locked="0"/>
    </xf>
  </cellXfs>
  <cellStyles count="2">
    <cellStyle name="Normální" xfId="0" builtinId="0"/>
    <cellStyle name="Procenta" xfId="1" builtinId="5"/>
  </cellStyles>
  <dxfs count="150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ont>
        <b val="0"/>
        <i val="0"/>
        <color theme="0"/>
      </font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9"/>
  <sheetViews>
    <sheetView showZeros="0" tabSelected="1" view="pageBreakPreview" zoomScale="130" zoomScaleNormal="100" zoomScaleSheetLayoutView="130" workbookViewId="0"/>
  </sheetViews>
  <sheetFormatPr defaultColWidth="9.140625" defaultRowHeight="15" x14ac:dyDescent="0.25"/>
  <cols>
    <col min="1" max="1" width="77.28515625" style="23" customWidth="1"/>
    <col min="2" max="2" width="1.7109375" style="23" customWidth="1"/>
    <col min="3" max="3" width="15.7109375" style="117" customWidth="1"/>
    <col min="4" max="4" width="11.85546875" style="23" bestFit="1" customWidth="1"/>
    <col min="5" max="16384" width="9.140625" style="23"/>
  </cols>
  <sheetData>
    <row r="1" spans="1:4" ht="26.25" x14ac:dyDescent="0.25">
      <c r="A1" s="21" t="s">
        <v>85</v>
      </c>
      <c r="B1" s="22"/>
      <c r="C1" s="101"/>
    </row>
    <row r="2" spans="1:4" x14ac:dyDescent="0.25">
      <c r="A2" s="1"/>
      <c r="B2" s="137" t="s">
        <v>43</v>
      </c>
      <c r="C2" s="193" t="s">
        <v>44</v>
      </c>
    </row>
    <row r="3" spans="1:4" x14ac:dyDescent="0.25">
      <c r="A3" s="183"/>
      <c r="B3" s="137" t="s">
        <v>45</v>
      </c>
      <c r="C3" s="193" t="s">
        <v>44</v>
      </c>
    </row>
    <row r="4" spans="1:4" x14ac:dyDescent="0.25">
      <c r="A4" s="183"/>
      <c r="B4" s="137"/>
      <c r="C4" s="138"/>
    </row>
    <row r="5" spans="1:4" ht="38.25" x14ac:dyDescent="0.25">
      <c r="A5" s="2" t="s">
        <v>91</v>
      </c>
      <c r="B5" s="2"/>
      <c r="C5" s="102"/>
    </row>
    <row r="6" spans="1:4" x14ac:dyDescent="0.25">
      <c r="A6" s="2"/>
      <c r="B6" s="2"/>
      <c r="C6" s="102"/>
    </row>
    <row r="7" spans="1:4" ht="25.5" x14ac:dyDescent="0.25">
      <c r="A7" s="3" t="s">
        <v>65</v>
      </c>
      <c r="B7" s="4"/>
      <c r="C7" s="103" t="s">
        <v>0</v>
      </c>
    </row>
    <row r="8" spans="1:4" ht="15.75" thickBot="1" x14ac:dyDescent="0.3">
      <c r="A8" s="24"/>
      <c r="B8" s="5"/>
      <c r="C8" s="104"/>
    </row>
    <row r="9" spans="1:4" s="205" customFormat="1" ht="15.75" thickBot="1" x14ac:dyDescent="0.3">
      <c r="A9" s="203" t="s">
        <v>76</v>
      </c>
      <c r="B9" s="7"/>
      <c r="C9" s="204">
        <f>IF(SUM(C10:C15)&gt;0,SUM(C10:C15),0)</f>
        <v>0</v>
      </c>
    </row>
    <row r="10" spans="1:4" s="205" customFormat="1" ht="38.25" x14ac:dyDescent="0.25">
      <c r="A10" s="206" t="s">
        <v>77</v>
      </c>
      <c r="B10" s="26"/>
      <c r="C10" s="219"/>
    </row>
    <row r="11" spans="1:4" s="205" customFormat="1" ht="38.25" x14ac:dyDescent="0.25">
      <c r="A11" s="206" t="s">
        <v>78</v>
      </c>
      <c r="B11" s="26"/>
      <c r="C11" s="220"/>
      <c r="D11" s="208"/>
    </row>
    <row r="12" spans="1:4" s="205" customFormat="1" x14ac:dyDescent="0.25">
      <c r="A12" s="209" t="s">
        <v>1</v>
      </c>
      <c r="B12" s="26"/>
      <c r="C12" s="207"/>
    </row>
    <row r="13" spans="1:4" s="208" customFormat="1" x14ac:dyDescent="0.25">
      <c r="A13" s="206" t="s">
        <v>79</v>
      </c>
      <c r="B13" s="28"/>
      <c r="C13" s="207"/>
    </row>
    <row r="14" spans="1:4" s="205" customFormat="1" x14ac:dyDescent="0.25">
      <c r="A14" s="206" t="s">
        <v>10</v>
      </c>
      <c r="B14" s="31"/>
      <c r="C14" s="207"/>
    </row>
    <row r="15" spans="1:4" s="205" customFormat="1" x14ac:dyDescent="0.25">
      <c r="A15" s="51" t="s">
        <v>67</v>
      </c>
      <c r="B15" s="48"/>
      <c r="C15" s="207"/>
    </row>
    <row r="16" spans="1:4" s="205" customFormat="1" ht="15.75" thickBot="1" x14ac:dyDescent="0.3">
      <c r="A16" s="210"/>
      <c r="B16" s="48"/>
      <c r="C16" s="211"/>
    </row>
    <row r="17" spans="1:3" s="25" customFormat="1" ht="15.75" thickBot="1" x14ac:dyDescent="0.3">
      <c r="A17" s="6" t="s">
        <v>46</v>
      </c>
      <c r="B17" s="7"/>
      <c r="C17" s="105">
        <f>IF(SUM(C18:C20)&gt;0,SUM(C18:C20),0)</f>
        <v>0</v>
      </c>
    </row>
    <row r="18" spans="1:3" s="25" customFormat="1" x14ac:dyDescent="0.25">
      <c r="A18" s="17" t="s">
        <v>1</v>
      </c>
      <c r="B18" s="26"/>
      <c r="C18" s="207"/>
    </row>
    <row r="19" spans="1:3" s="25" customFormat="1" x14ac:dyDescent="0.25">
      <c r="A19" s="18" t="s">
        <v>2</v>
      </c>
      <c r="B19" s="26"/>
      <c r="C19" s="207"/>
    </row>
    <row r="20" spans="1:3" s="25" customFormat="1" x14ac:dyDescent="0.25">
      <c r="A20" s="27" t="s">
        <v>3</v>
      </c>
      <c r="B20" s="26"/>
      <c r="C20" s="207"/>
    </row>
    <row r="21" spans="1:3" s="25" customFormat="1" ht="15.75" thickBot="1" x14ac:dyDescent="0.3">
      <c r="A21" s="30"/>
      <c r="B21" s="31"/>
      <c r="C21" s="123"/>
    </row>
    <row r="22" spans="1:3" s="29" customFormat="1" ht="15.75" thickBot="1" x14ac:dyDescent="0.3">
      <c r="A22" s="6" t="s">
        <v>47</v>
      </c>
      <c r="B22" s="7"/>
      <c r="C22" s="105">
        <f>IF(SUM(C23:C24)&gt;0,SUM(C23:C24),0)</f>
        <v>0</v>
      </c>
    </row>
    <row r="23" spans="1:3" s="29" customFormat="1" x14ac:dyDescent="0.25">
      <c r="A23" s="17" t="s">
        <v>1</v>
      </c>
      <c r="B23" s="26"/>
      <c r="C23" s="207"/>
    </row>
    <row r="24" spans="1:3" s="29" customFormat="1" x14ac:dyDescent="0.25">
      <c r="A24" s="19" t="s">
        <v>5</v>
      </c>
      <c r="B24" s="26"/>
      <c r="C24" s="207"/>
    </row>
    <row r="25" spans="1:3" s="25" customFormat="1" ht="15.75" thickBot="1" x14ac:dyDescent="0.3">
      <c r="A25" s="30"/>
      <c r="B25" s="32"/>
      <c r="C25" s="123"/>
    </row>
    <row r="26" spans="1:3" s="29" customFormat="1" ht="15.75" thickBot="1" x14ac:dyDescent="0.3">
      <c r="A26" s="8" t="s">
        <v>48</v>
      </c>
      <c r="B26" s="9"/>
      <c r="C26" s="105">
        <f>IF(SUM(C27:C30)&gt;0,SUM(C27:C30),0)</f>
        <v>0</v>
      </c>
    </row>
    <row r="27" spans="1:3" s="29" customFormat="1" x14ac:dyDescent="0.25">
      <c r="A27" s="17" t="s">
        <v>1</v>
      </c>
      <c r="B27" s="26"/>
      <c r="C27" s="207"/>
    </row>
    <row r="28" spans="1:3" s="29" customFormat="1" x14ac:dyDescent="0.25">
      <c r="A28" s="19" t="s">
        <v>6</v>
      </c>
      <c r="B28" s="26"/>
      <c r="C28" s="207"/>
    </row>
    <row r="29" spans="1:3" s="29" customFormat="1" x14ac:dyDescent="0.25">
      <c r="A29" s="17" t="s">
        <v>10</v>
      </c>
      <c r="B29" s="26"/>
      <c r="C29" s="207"/>
    </row>
    <row r="30" spans="1:3" s="29" customFormat="1" x14ac:dyDescent="0.25">
      <c r="A30" s="33" t="s">
        <v>66</v>
      </c>
      <c r="B30" s="26"/>
      <c r="C30" s="207"/>
    </row>
    <row r="31" spans="1:3" s="25" customFormat="1" ht="15.75" thickBot="1" x14ac:dyDescent="0.3">
      <c r="A31" s="30"/>
      <c r="B31" s="31"/>
      <c r="C31" s="123"/>
    </row>
    <row r="32" spans="1:3" s="25" customFormat="1" ht="15.75" thickBot="1" x14ac:dyDescent="0.3">
      <c r="A32" s="10" t="s">
        <v>49</v>
      </c>
      <c r="B32" s="11"/>
      <c r="C32" s="105">
        <f>IF(SUM(C33:C37)&gt;0,SUM(C33:C37),0)</f>
        <v>0</v>
      </c>
    </row>
    <row r="33" spans="1:3" s="25" customFormat="1" x14ac:dyDescent="0.25">
      <c r="A33" s="17" t="s">
        <v>1</v>
      </c>
      <c r="B33" s="26"/>
      <c r="C33" s="207"/>
    </row>
    <row r="34" spans="1:3" s="25" customFormat="1" x14ac:dyDescent="0.25">
      <c r="A34" s="18" t="s">
        <v>2</v>
      </c>
      <c r="B34" s="26"/>
      <c r="C34" s="207"/>
    </row>
    <row r="35" spans="1:3" s="25" customFormat="1" x14ac:dyDescent="0.25">
      <c r="A35" s="19" t="s">
        <v>9</v>
      </c>
      <c r="B35" s="26"/>
      <c r="C35" s="207"/>
    </row>
    <row r="36" spans="1:3" s="25" customFormat="1" x14ac:dyDescent="0.25">
      <c r="A36" s="51" t="s">
        <v>23</v>
      </c>
      <c r="B36" s="34"/>
      <c r="C36" s="207"/>
    </row>
    <row r="37" spans="1:3" s="25" customFormat="1" x14ac:dyDescent="0.25">
      <c r="A37" s="35" t="s">
        <v>11</v>
      </c>
      <c r="B37" s="34"/>
      <c r="C37" s="207"/>
    </row>
    <row r="38" spans="1:3" s="25" customFormat="1" ht="15.75" thickBot="1" x14ac:dyDescent="0.3">
      <c r="A38" s="32"/>
      <c r="B38" s="36"/>
      <c r="C38" s="123"/>
    </row>
    <row r="39" spans="1:3" s="29" customFormat="1" ht="15.75" thickBot="1" x14ac:dyDescent="0.3">
      <c r="A39" s="10" t="s">
        <v>50</v>
      </c>
      <c r="B39" s="11"/>
      <c r="C39" s="105">
        <f>IF(SUM(C40:C43)&gt;0,SUM(C40:C43),0)</f>
        <v>0</v>
      </c>
    </row>
    <row r="40" spans="1:3" s="29" customFormat="1" x14ac:dyDescent="0.25">
      <c r="A40" s="17" t="s">
        <v>1</v>
      </c>
      <c r="B40" s="26"/>
      <c r="C40" s="207"/>
    </row>
    <row r="41" spans="1:3" s="29" customFormat="1" x14ac:dyDescent="0.25">
      <c r="A41" s="19" t="s">
        <v>12</v>
      </c>
      <c r="B41" s="26"/>
      <c r="C41" s="207"/>
    </row>
    <row r="42" spans="1:3" s="29" customFormat="1" x14ac:dyDescent="0.25">
      <c r="A42" s="37" t="s">
        <v>13</v>
      </c>
      <c r="B42" s="34"/>
      <c r="C42" s="207"/>
    </row>
    <row r="43" spans="1:3" s="29" customFormat="1" x14ac:dyDescent="0.25">
      <c r="A43" s="18" t="s">
        <v>11</v>
      </c>
      <c r="B43" s="26"/>
      <c r="C43" s="207"/>
    </row>
    <row r="44" spans="1:3" ht="15.75" thickBot="1" x14ac:dyDescent="0.3">
      <c r="A44" s="24"/>
      <c r="B44" s="5"/>
      <c r="C44" s="104"/>
    </row>
    <row r="45" spans="1:3" ht="15.75" thickBot="1" x14ac:dyDescent="0.3">
      <c r="A45" s="12" t="s">
        <v>51</v>
      </c>
      <c r="B45" s="13"/>
      <c r="C45" s="107">
        <f>IF(SUM(C46:C50)&gt;0,SUM(C46:C50),0)</f>
        <v>0</v>
      </c>
    </row>
    <row r="46" spans="1:3" x14ac:dyDescent="0.25">
      <c r="A46" s="17" t="s">
        <v>1</v>
      </c>
      <c r="B46" s="38"/>
      <c r="C46" s="207"/>
    </row>
    <row r="47" spans="1:3" x14ac:dyDescent="0.25">
      <c r="A47" s="39" t="s">
        <v>14</v>
      </c>
      <c r="B47" s="38"/>
      <c r="C47" s="207"/>
    </row>
    <row r="48" spans="1:3" x14ac:dyDescent="0.25">
      <c r="A48" s="39" t="s">
        <v>15</v>
      </c>
      <c r="B48" s="38"/>
      <c r="C48" s="207"/>
    </row>
    <row r="49" spans="1:3" x14ac:dyDescent="0.25">
      <c r="A49" s="39" t="s">
        <v>7</v>
      </c>
      <c r="B49" s="38"/>
      <c r="C49" s="207"/>
    </row>
    <row r="50" spans="1:3" x14ac:dyDescent="0.25">
      <c r="A50" s="40" t="s">
        <v>16</v>
      </c>
      <c r="B50" s="41"/>
      <c r="C50" s="207"/>
    </row>
    <row r="51" spans="1:3" ht="15.75" thickBot="1" x14ac:dyDescent="0.3">
      <c r="A51" s="42"/>
      <c r="B51" s="42"/>
      <c r="C51" s="109"/>
    </row>
    <row r="52" spans="1:3" s="25" customFormat="1" ht="15.75" thickBot="1" x14ac:dyDescent="0.3">
      <c r="A52" s="43" t="s">
        <v>52</v>
      </c>
      <c r="B52" s="44"/>
      <c r="C52" s="110">
        <f>IF(SUM(C53:C57)&gt;0,SUM(C53:C57),0)</f>
        <v>0</v>
      </c>
    </row>
    <row r="53" spans="1:3" s="25" customFormat="1" x14ac:dyDescent="0.25">
      <c r="A53" s="45" t="s">
        <v>1</v>
      </c>
      <c r="B53" s="44"/>
      <c r="C53" s="207"/>
    </row>
    <row r="54" spans="1:3" s="25" customFormat="1" ht="15" customHeight="1" x14ac:dyDescent="0.25">
      <c r="A54" s="44" t="s">
        <v>40</v>
      </c>
      <c r="B54" s="45"/>
      <c r="C54" s="207"/>
    </row>
    <row r="55" spans="1:3" s="25" customFormat="1" x14ac:dyDescent="0.25">
      <c r="A55" s="46" t="s">
        <v>17</v>
      </c>
      <c r="B55" s="46"/>
      <c r="C55" s="207"/>
    </row>
    <row r="56" spans="1:3" s="25" customFormat="1" x14ac:dyDescent="0.25">
      <c r="A56" s="47" t="s">
        <v>7</v>
      </c>
      <c r="B56" s="46"/>
      <c r="C56" s="207"/>
    </row>
    <row r="57" spans="1:3" s="25" customFormat="1" x14ac:dyDescent="0.25">
      <c r="A57" s="45" t="s">
        <v>18</v>
      </c>
      <c r="B57" s="46"/>
      <c r="C57" s="207"/>
    </row>
    <row r="58" spans="1:3" s="25" customFormat="1" ht="15.75" thickBot="1" x14ac:dyDescent="0.3">
      <c r="A58" s="48"/>
      <c r="B58" s="48"/>
      <c r="C58" s="113"/>
    </row>
    <row r="59" spans="1:3" s="50" customFormat="1" ht="15.75" thickBot="1" x14ac:dyDescent="0.3">
      <c r="A59" s="49" t="s">
        <v>53</v>
      </c>
      <c r="B59" s="46"/>
      <c r="C59" s="110">
        <f>IF(SUM(C60:C65)&gt;0,SUM(C60:C65),0)</f>
        <v>0</v>
      </c>
    </row>
    <row r="60" spans="1:3" s="50" customFormat="1" x14ac:dyDescent="0.25">
      <c r="A60" s="51" t="s">
        <v>1</v>
      </c>
      <c r="B60" s="52"/>
      <c r="C60" s="111"/>
    </row>
    <row r="61" spans="1:3" s="50" customFormat="1" ht="25.5" x14ac:dyDescent="0.25">
      <c r="A61" s="53" t="s">
        <v>19</v>
      </c>
      <c r="B61" s="45"/>
      <c r="C61" s="111"/>
    </row>
    <row r="62" spans="1:3" s="50" customFormat="1" x14ac:dyDescent="0.25">
      <c r="A62" s="44" t="s">
        <v>20</v>
      </c>
      <c r="B62" s="44"/>
      <c r="C62" s="111"/>
    </row>
    <row r="63" spans="1:3" s="50" customFormat="1" x14ac:dyDescent="0.25">
      <c r="A63" s="51" t="s">
        <v>7</v>
      </c>
      <c r="B63" s="54"/>
      <c r="C63" s="111"/>
    </row>
    <row r="64" spans="1:3" s="50" customFormat="1" x14ac:dyDescent="0.25">
      <c r="A64" s="51" t="s">
        <v>67</v>
      </c>
      <c r="B64" s="46"/>
      <c r="C64" s="111"/>
    </row>
    <row r="65" spans="1:3" s="50" customFormat="1" x14ac:dyDescent="0.25">
      <c r="A65" s="18" t="s">
        <v>4</v>
      </c>
      <c r="B65" s="28"/>
      <c r="C65" s="122"/>
    </row>
    <row r="66" spans="1:3" s="25" customFormat="1" ht="15.75" thickBot="1" x14ac:dyDescent="0.3">
      <c r="A66" s="48"/>
      <c r="B66" s="48"/>
      <c r="C66" s="113"/>
    </row>
    <row r="67" spans="1:3" s="25" customFormat="1" ht="15.75" thickBot="1" x14ac:dyDescent="0.3">
      <c r="A67" s="55" t="s">
        <v>54</v>
      </c>
      <c r="B67" s="56"/>
      <c r="C67" s="110">
        <f>IF(SUM(C68:C71)&gt;0,SUM(C68:C71),0)</f>
        <v>0</v>
      </c>
    </row>
    <row r="68" spans="1:3" s="25" customFormat="1" x14ac:dyDescent="0.25">
      <c r="A68" s="51" t="s">
        <v>1</v>
      </c>
      <c r="B68" s="57"/>
      <c r="C68" s="111"/>
    </row>
    <row r="69" spans="1:3" s="25" customFormat="1" x14ac:dyDescent="0.25">
      <c r="A69" s="51" t="s">
        <v>21</v>
      </c>
      <c r="B69" s="57"/>
      <c r="C69" s="111"/>
    </row>
    <row r="70" spans="1:3" s="25" customFormat="1" x14ac:dyDescent="0.25">
      <c r="A70" s="51" t="s">
        <v>23</v>
      </c>
      <c r="B70" s="58"/>
      <c r="C70" s="111"/>
    </row>
    <row r="71" spans="1:3" s="25" customFormat="1" x14ac:dyDescent="0.25">
      <c r="A71" s="51" t="s">
        <v>18</v>
      </c>
      <c r="B71" s="58"/>
      <c r="C71" s="111"/>
    </row>
    <row r="72" spans="1:3" s="25" customFormat="1" ht="15.75" thickBot="1" x14ac:dyDescent="0.3">
      <c r="A72" s="48"/>
      <c r="B72" s="48"/>
      <c r="C72" s="113"/>
    </row>
    <row r="73" spans="1:3" s="25" customFormat="1" ht="15.75" thickBot="1" x14ac:dyDescent="0.3">
      <c r="A73" s="49" t="s">
        <v>55</v>
      </c>
      <c r="B73" s="46"/>
      <c r="C73" s="200"/>
    </row>
    <row r="74" spans="1:3" s="25" customFormat="1" x14ac:dyDescent="0.25">
      <c r="A74" s="61" t="s">
        <v>68</v>
      </c>
      <c r="B74" s="52"/>
      <c r="C74" s="199"/>
    </row>
    <row r="75" spans="1:3" s="25" customFormat="1" ht="15.75" thickBot="1" x14ac:dyDescent="0.3">
      <c r="A75" s="48"/>
      <c r="B75" s="48"/>
      <c r="C75" s="113"/>
    </row>
    <row r="76" spans="1:3" s="25" customFormat="1" ht="15.75" thickBot="1" x14ac:dyDescent="0.3">
      <c r="A76" s="49" t="s">
        <v>56</v>
      </c>
      <c r="B76" s="46"/>
      <c r="C76" s="110">
        <f>IF(SUM(C77:C81)&gt;0,SUM(C77:C81),0)</f>
        <v>0</v>
      </c>
    </row>
    <row r="77" spans="1:3" s="25" customFormat="1" x14ac:dyDescent="0.25">
      <c r="A77" s="51" t="s">
        <v>1</v>
      </c>
      <c r="B77" s="52"/>
      <c r="C77" s="115"/>
    </row>
    <row r="78" spans="1:3" s="25" customFormat="1" x14ac:dyDescent="0.25">
      <c r="A78" s="53" t="s">
        <v>2</v>
      </c>
      <c r="B78" s="52"/>
      <c r="C78" s="115"/>
    </row>
    <row r="79" spans="1:3" s="25" customFormat="1" x14ac:dyDescent="0.25">
      <c r="A79" s="46" t="s">
        <v>21</v>
      </c>
      <c r="B79" s="46"/>
      <c r="C79" s="115"/>
    </row>
    <row r="80" spans="1:3" s="25" customFormat="1" x14ac:dyDescent="0.25">
      <c r="A80" s="37" t="s">
        <v>13</v>
      </c>
      <c r="B80" s="51"/>
      <c r="C80" s="115"/>
    </row>
    <row r="81" spans="1:3" s="25" customFormat="1" x14ac:dyDescent="0.25">
      <c r="A81" s="51" t="s">
        <v>18</v>
      </c>
      <c r="B81" s="51"/>
      <c r="C81" s="115"/>
    </row>
    <row r="82" spans="1:3" s="25" customFormat="1" ht="15.75" thickBot="1" x14ac:dyDescent="0.3">
      <c r="A82" s="60"/>
      <c r="B82" s="60"/>
      <c r="C82" s="113"/>
    </row>
    <row r="83" spans="1:3" s="25" customFormat="1" ht="15.75" thickBot="1" x14ac:dyDescent="0.3">
      <c r="A83" s="49" t="s">
        <v>57</v>
      </c>
      <c r="B83" s="46"/>
      <c r="C83" s="110">
        <f>IF(SUM(C84:C86)&gt;0,SUM(C84:C86),0)</f>
        <v>0</v>
      </c>
    </row>
    <row r="84" spans="1:3" s="25" customFormat="1" x14ac:dyDescent="0.25">
      <c r="A84" s="51" t="s">
        <v>1</v>
      </c>
      <c r="B84" s="52"/>
      <c r="C84" s="111"/>
    </row>
    <row r="85" spans="1:3" s="25" customFormat="1" ht="25.5" x14ac:dyDescent="0.25">
      <c r="A85" s="59" t="s">
        <v>75</v>
      </c>
      <c r="B85" s="46"/>
      <c r="C85" s="111"/>
    </row>
    <row r="86" spans="1:3" s="25" customFormat="1" x14ac:dyDescent="0.25">
      <c r="A86" s="38" t="s">
        <v>4</v>
      </c>
      <c r="B86" s="46"/>
      <c r="C86" s="111"/>
    </row>
    <row r="87" spans="1:3" s="25" customFormat="1" ht="15.75" thickBot="1" x14ac:dyDescent="0.3">
      <c r="A87" s="48"/>
      <c r="B87" s="48"/>
      <c r="C87" s="113"/>
    </row>
    <row r="88" spans="1:3" s="25" customFormat="1" ht="15.75" thickBot="1" x14ac:dyDescent="0.3">
      <c r="A88" s="49" t="s">
        <v>58</v>
      </c>
      <c r="B88" s="46"/>
      <c r="C88" s="110">
        <f>IF(SUM(C89:C91)&gt;0,SUM(C89:C91),0)</f>
        <v>0</v>
      </c>
    </row>
    <row r="89" spans="1:3" s="25" customFormat="1" x14ac:dyDescent="0.25">
      <c r="A89" s="51" t="s">
        <v>1</v>
      </c>
      <c r="B89" s="52"/>
      <c r="C89" s="111"/>
    </row>
    <row r="90" spans="1:3" s="25" customFormat="1" ht="25.5" x14ac:dyDescent="0.25">
      <c r="A90" s="53" t="s">
        <v>72</v>
      </c>
      <c r="B90" s="52"/>
      <c r="C90" s="111"/>
    </row>
    <row r="91" spans="1:3" s="25" customFormat="1" x14ac:dyDescent="0.25">
      <c r="A91" s="46" t="s">
        <v>24</v>
      </c>
      <c r="B91" s="46"/>
      <c r="C91" s="111"/>
    </row>
    <row r="92" spans="1:3" s="25" customFormat="1" ht="15.75" thickBot="1" x14ac:dyDescent="0.3">
      <c r="A92" s="48"/>
      <c r="B92" s="48"/>
      <c r="C92" s="113"/>
    </row>
    <row r="93" spans="1:3" s="50" customFormat="1" ht="15.75" thickBot="1" x14ac:dyDescent="0.3">
      <c r="A93" s="49" t="s">
        <v>59</v>
      </c>
      <c r="B93" s="46"/>
      <c r="C93" s="110">
        <f>IF(SUM(C94:C97)&gt;0,SUM(C94:C97),0)</f>
        <v>0</v>
      </c>
    </row>
    <row r="94" spans="1:3" s="50" customFormat="1" x14ac:dyDescent="0.25">
      <c r="A94" s="51" t="s">
        <v>1</v>
      </c>
      <c r="B94" s="52"/>
      <c r="C94" s="111"/>
    </row>
    <row r="95" spans="1:3" s="50" customFormat="1" x14ac:dyDescent="0.25">
      <c r="A95" s="18" t="s">
        <v>21</v>
      </c>
      <c r="B95" s="44"/>
      <c r="C95" s="111"/>
    </row>
    <row r="96" spans="1:3" s="50" customFormat="1" x14ac:dyDescent="0.25">
      <c r="A96" s="37" t="s">
        <v>13</v>
      </c>
      <c r="B96" s="46"/>
      <c r="C96" s="111"/>
    </row>
    <row r="97" spans="1:4" s="50" customFormat="1" x14ac:dyDescent="0.25">
      <c r="A97" s="51" t="s">
        <v>18</v>
      </c>
      <c r="B97" s="46"/>
      <c r="C97" s="111"/>
    </row>
    <row r="98" spans="1:4" s="50" customFormat="1" ht="15.75" thickBot="1" x14ac:dyDescent="0.3">
      <c r="A98" s="46"/>
      <c r="B98" s="46"/>
      <c r="C98" s="114"/>
    </row>
    <row r="99" spans="1:4" s="50" customFormat="1" ht="15.75" thickBot="1" x14ac:dyDescent="0.3">
      <c r="A99" s="49" t="s">
        <v>60</v>
      </c>
      <c r="B99" s="46"/>
      <c r="C99" s="110">
        <f>IF(SUM(C100:C104)&gt;0,SUM(C100:C104),0)</f>
        <v>0</v>
      </c>
    </row>
    <row r="100" spans="1:4" s="50" customFormat="1" x14ac:dyDescent="0.25">
      <c r="A100" s="51" t="s">
        <v>25</v>
      </c>
      <c r="B100" s="52"/>
      <c r="C100" s="115"/>
      <c r="D100" s="134"/>
    </row>
    <row r="101" spans="1:4" s="50" customFormat="1" ht="25.5" x14ac:dyDescent="0.25">
      <c r="A101" s="132" t="s">
        <v>19</v>
      </c>
      <c r="B101" s="44"/>
      <c r="C101" s="115"/>
      <c r="D101" s="134"/>
    </row>
    <row r="102" spans="1:4" s="50" customFormat="1" x14ac:dyDescent="0.25">
      <c r="A102" s="61" t="s">
        <v>21</v>
      </c>
      <c r="B102" s="58"/>
      <c r="C102" s="115"/>
      <c r="D102" s="134"/>
    </row>
    <row r="103" spans="1:4" s="25" customFormat="1" x14ac:dyDescent="0.25">
      <c r="A103" s="38" t="s">
        <v>4</v>
      </c>
      <c r="B103" s="46"/>
      <c r="C103" s="111"/>
    </row>
    <row r="104" spans="1:4" s="71" customFormat="1" x14ac:dyDescent="0.25">
      <c r="A104" s="201" t="s">
        <v>69</v>
      </c>
      <c r="B104" s="26"/>
      <c r="C104" s="106"/>
    </row>
    <row r="105" spans="1:4" s="25" customFormat="1" ht="15.75" thickBot="1" x14ac:dyDescent="0.3">
      <c r="A105" s="48"/>
      <c r="B105" s="48"/>
      <c r="C105" s="113"/>
    </row>
    <row r="106" spans="1:4" s="50" customFormat="1" ht="15.75" thickBot="1" x14ac:dyDescent="0.3">
      <c r="A106" s="49" t="s">
        <v>61</v>
      </c>
      <c r="B106" s="46"/>
      <c r="C106" s="110">
        <f>IF(SUM(C107:C109)&gt;0,SUM(C107:C109),0)</f>
        <v>0</v>
      </c>
    </row>
    <row r="107" spans="1:4" s="50" customFormat="1" x14ac:dyDescent="0.25">
      <c r="A107" s="51" t="s">
        <v>1</v>
      </c>
      <c r="B107" s="52"/>
      <c r="C107" s="115"/>
    </row>
    <row r="108" spans="1:4" s="50" customFormat="1" x14ac:dyDescent="0.25">
      <c r="A108" s="44" t="s">
        <v>26</v>
      </c>
      <c r="B108" s="44"/>
      <c r="C108" s="115"/>
    </row>
    <row r="109" spans="1:4" s="50" customFormat="1" x14ac:dyDescent="0.25">
      <c r="A109" s="46" t="s">
        <v>21</v>
      </c>
      <c r="B109" s="46"/>
      <c r="C109" s="115"/>
    </row>
    <row r="110" spans="1:4" s="25" customFormat="1" x14ac:dyDescent="0.25">
      <c r="A110" s="42"/>
      <c r="B110" s="42"/>
      <c r="C110" s="184"/>
    </row>
    <row r="111" spans="1:4" s="25" customFormat="1" x14ac:dyDescent="0.25">
      <c r="A111" s="217" t="s">
        <v>89</v>
      </c>
      <c r="B111" s="185"/>
      <c r="C111" s="186"/>
    </row>
    <row r="112" spans="1:4" s="25" customFormat="1" ht="25.5" x14ac:dyDescent="0.25">
      <c r="A112" s="62" t="s">
        <v>27</v>
      </c>
      <c r="B112" s="185"/>
      <c r="C112" s="187"/>
    </row>
    <row r="113" spans="1:4" s="25" customFormat="1" ht="15.75" thickBot="1" x14ac:dyDescent="0.3">
      <c r="A113" s="63"/>
      <c r="B113" s="185"/>
      <c r="C113" s="187"/>
    </row>
    <row r="114" spans="1:4" s="25" customFormat="1" ht="26.25" thickBot="1" x14ac:dyDescent="0.3">
      <c r="A114" s="64" t="s">
        <v>62</v>
      </c>
      <c r="B114" s="188"/>
      <c r="C114" s="119">
        <f>2*C115</f>
        <v>0</v>
      </c>
    </row>
    <row r="115" spans="1:4" s="25" customFormat="1" ht="25.5" x14ac:dyDescent="0.25">
      <c r="A115" s="65" t="s">
        <v>28</v>
      </c>
      <c r="B115" s="66"/>
      <c r="C115" s="135"/>
    </row>
    <row r="116" spans="1:4" s="25" customFormat="1" ht="15.75" thickBot="1" x14ac:dyDescent="0.3">
      <c r="A116" s="48"/>
      <c r="B116" s="48"/>
      <c r="C116" s="116"/>
    </row>
    <row r="117" spans="1:4" s="25" customFormat="1" ht="15.75" thickBot="1" x14ac:dyDescent="0.3">
      <c r="A117" s="64" t="s">
        <v>63</v>
      </c>
      <c r="B117" s="46"/>
      <c r="C117" s="194">
        <f>C118</f>
        <v>0</v>
      </c>
    </row>
    <row r="118" spans="1:4" s="25" customFormat="1" x14ac:dyDescent="0.25">
      <c r="A118" s="67" t="s">
        <v>64</v>
      </c>
      <c r="B118" s="46"/>
      <c r="C118" s="195"/>
    </row>
    <row r="119" spans="1:4" s="25" customFormat="1" ht="15.75" thickBot="1" x14ac:dyDescent="0.3">
      <c r="A119" s="67"/>
      <c r="B119" s="46"/>
      <c r="C119" s="113"/>
    </row>
    <row r="120" spans="1:4" s="25" customFormat="1" ht="26.25" thickBot="1" x14ac:dyDescent="0.3">
      <c r="A120" s="202" t="s">
        <v>73</v>
      </c>
      <c r="B120" s="46"/>
      <c r="C120" s="194">
        <f>C121</f>
        <v>0</v>
      </c>
    </row>
    <row r="121" spans="1:4" s="25" customFormat="1" x14ac:dyDescent="0.25">
      <c r="A121" s="201" t="s">
        <v>74</v>
      </c>
      <c r="B121" s="46"/>
      <c r="C121" s="195"/>
    </row>
    <row r="122" spans="1:4" s="25" customFormat="1" x14ac:dyDescent="0.25">
      <c r="A122" s="48"/>
      <c r="B122" s="48"/>
      <c r="C122" s="116"/>
    </row>
    <row r="123" spans="1:4" s="50" customFormat="1" ht="33" customHeight="1" x14ac:dyDescent="0.25">
      <c r="A123" s="218" t="s">
        <v>98</v>
      </c>
      <c r="B123" s="218"/>
      <c r="C123" s="218"/>
    </row>
    <row r="124" spans="1:4" s="50" customFormat="1" x14ac:dyDescent="0.25">
      <c r="A124" s="59"/>
      <c r="B124" s="59"/>
      <c r="C124" s="121"/>
    </row>
    <row r="125" spans="1:4" s="50" customFormat="1" x14ac:dyDescent="0.25">
      <c r="A125" s="54" t="s">
        <v>41</v>
      </c>
      <c r="B125" s="67"/>
      <c r="C125" s="121"/>
    </row>
    <row r="126" spans="1:4" s="25" customFormat="1" ht="15.75" thickBot="1" x14ac:dyDescent="0.3">
      <c r="A126" s="48"/>
      <c r="B126" s="60"/>
      <c r="C126" s="116"/>
    </row>
    <row r="127" spans="1:4" s="50" customFormat="1" ht="15.75" thickBot="1" x14ac:dyDescent="0.3">
      <c r="A127" s="14" t="s">
        <v>92</v>
      </c>
      <c r="B127" s="52"/>
      <c r="C127" s="119">
        <f>C17+C22+C26+C32+C39+C45+C52+C59+C67+C76+C83+C88+C93+C99+C106+C114+C117+C120+C9</f>
        <v>0</v>
      </c>
      <c r="D127" s="139"/>
    </row>
    <row r="128" spans="1:4" s="50" customFormat="1" x14ac:dyDescent="0.25">
      <c r="A128" s="68"/>
      <c r="B128" s="68"/>
      <c r="C128" s="121"/>
    </row>
    <row r="129" spans="1:3" s="50" customFormat="1" ht="38.25" x14ac:dyDescent="0.25">
      <c r="A129" s="52" t="s">
        <v>30</v>
      </c>
      <c r="B129" s="69"/>
      <c r="C129" s="124"/>
    </row>
  </sheetData>
  <sheetProtection algorithmName="SHA-512" hashValue="y5gbzMJA2bNNGHoZ04b4Z7Ngz99NFxqr4NZf82FzJ94GSIHXXzOuqRXszz1wiVjo6z8DXR/llihARZ3oel8s7A==" saltValue="XzD2xbnReUSda5HOaXqFzg==" spinCount="100000" sheet="1" objects="1" scenarios="1"/>
  <mergeCells count="2">
    <mergeCell ref="A123:C123"/>
    <mergeCell ref="C10:C11"/>
  </mergeCells>
  <conditionalFormatting sqref="C106 C99 C93 C88 C83 C76 C67 C59 C52 C45 C39 C32 C26 C22 C17 C73">
    <cfRule type="cellIs" dxfId="149" priority="32" stopIfTrue="1" operator="lessThan">
      <formula>1</formula>
    </cfRule>
  </conditionalFormatting>
  <conditionalFormatting sqref="C114">
    <cfRule type="cellIs" dxfId="148" priority="27" stopIfTrue="1" operator="lessThan">
      <formula>1</formula>
    </cfRule>
  </conditionalFormatting>
  <conditionalFormatting sqref="A124:XFD126 D123:XFD123 A122:XFD122 D117:XFD121 B86:XFD86 A87:XFD94 A96:XFD102 B95:XFD95 A105:XFD116 A1:XFD8 A128:XFD1048576 A127:B127 D127:XFD127 A17:XFD17 A21:XFD22 A18:B20 D18:XFD20 A25:XFD26 A23:B24 D23:XFD24 A31:XFD32 A27:B30 D27:XFD30 A38:XFD39 A33:B37 D33:XFD37 A44:XFD45 A40:B43 D40:XFD43 A51:XFD52 A46:B50 D46:XFD50 A58:XFD85 A53:B57 D53:XFD57">
    <cfRule type="expression" dxfId="147" priority="25">
      <formula>CELL("protect",A1)=0</formula>
    </cfRule>
  </conditionalFormatting>
  <conditionalFormatting sqref="A117:C118 A119:B121">
    <cfRule type="expression" dxfId="146" priority="22">
      <formula>CELL("protect",A117)=0</formula>
    </cfRule>
  </conditionalFormatting>
  <conditionalFormatting sqref="C117">
    <cfRule type="cellIs" dxfId="145" priority="23" stopIfTrue="1" operator="lessThan">
      <formula>1</formula>
    </cfRule>
  </conditionalFormatting>
  <conditionalFormatting sqref="A86">
    <cfRule type="expression" dxfId="144" priority="21">
      <formula>CELL("protect",A86)=0</formula>
    </cfRule>
  </conditionalFormatting>
  <conditionalFormatting sqref="A95">
    <cfRule type="expression" dxfId="143" priority="20">
      <formula>CELL("protect",A95)=0</formula>
    </cfRule>
  </conditionalFormatting>
  <conditionalFormatting sqref="B103:XFD103">
    <cfRule type="expression" dxfId="142" priority="19">
      <formula>CELL("protect",B103)=0</formula>
    </cfRule>
  </conditionalFormatting>
  <conditionalFormatting sqref="A103">
    <cfRule type="expression" dxfId="141" priority="18">
      <formula>CELL("protect",A103)=0</formula>
    </cfRule>
  </conditionalFormatting>
  <conditionalFormatting sqref="C119">
    <cfRule type="expression" dxfId="140" priority="16">
      <formula>CELL("protect",C119)=0</formula>
    </cfRule>
  </conditionalFormatting>
  <conditionalFormatting sqref="C120:C121">
    <cfRule type="expression" dxfId="139" priority="14">
      <formula>CELL("protect",C120)=0</formula>
    </cfRule>
  </conditionalFormatting>
  <conditionalFormatting sqref="C120">
    <cfRule type="cellIs" dxfId="138" priority="15" stopIfTrue="1" operator="lessThan">
      <formula>1</formula>
    </cfRule>
  </conditionalFormatting>
  <conditionalFormatting sqref="C127">
    <cfRule type="containsErrors" dxfId="137" priority="13" stopIfTrue="1">
      <formula>ISERROR(C127)</formula>
    </cfRule>
  </conditionalFormatting>
  <conditionalFormatting sqref="C127">
    <cfRule type="expression" dxfId="136" priority="12">
      <formula>CELL("protect",C127)=0</formula>
    </cfRule>
  </conditionalFormatting>
  <conditionalFormatting sqref="C9">
    <cfRule type="cellIs" dxfId="135" priority="11" stopIfTrue="1" operator="lessThan">
      <formula>1</formula>
    </cfRule>
  </conditionalFormatting>
  <conditionalFormatting sqref="A16:XFD16 B15:XFD15 A9:XFD10 A12:XFD14 A11:B11 D11:XFD11">
    <cfRule type="expression" dxfId="134" priority="10">
      <formula>CELL("protect",A9)=0</formula>
    </cfRule>
  </conditionalFormatting>
  <conditionalFormatting sqref="A15">
    <cfRule type="expression" dxfId="133" priority="9">
      <formula>CELL("protect",A15)=0</formula>
    </cfRule>
  </conditionalFormatting>
  <conditionalFormatting sqref="C18:C20">
    <cfRule type="expression" dxfId="132" priority="8">
      <formula>CELL("protect",C18)=0</formula>
    </cfRule>
  </conditionalFormatting>
  <conditionalFormatting sqref="C23:C24">
    <cfRule type="expression" dxfId="131" priority="7">
      <formula>CELL("protect",C23)=0</formula>
    </cfRule>
  </conditionalFormatting>
  <conditionalFormatting sqref="C27:C30">
    <cfRule type="expression" dxfId="130" priority="6">
      <formula>CELL("protect",C27)=0</formula>
    </cfRule>
  </conditionalFormatting>
  <conditionalFormatting sqref="C33:C37">
    <cfRule type="expression" dxfId="129" priority="5">
      <formula>CELL("protect",C33)=0</formula>
    </cfRule>
  </conditionalFormatting>
  <conditionalFormatting sqref="C40:C43">
    <cfRule type="expression" dxfId="128" priority="4">
      <formula>CELL("protect",C40)=0</formula>
    </cfRule>
  </conditionalFormatting>
  <conditionalFormatting sqref="C46:C50">
    <cfRule type="expression" dxfId="127" priority="3">
      <formula>CELL("protect",C46)=0</formula>
    </cfRule>
  </conditionalFormatting>
  <conditionalFormatting sqref="C53:C57">
    <cfRule type="expression" dxfId="126" priority="2">
      <formula>CELL("protect",C53)=0</formula>
    </cfRule>
  </conditionalFormatting>
  <conditionalFormatting sqref="A123:C123">
    <cfRule type="expression" dxfId="125" priority="1">
      <formula>CELL("protect",A123)=0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2" fitToHeight="0" orientation="portrait" blackAndWhite="1" r:id="rId1"/>
  <headerFooter>
    <oddFooter>&amp;L&amp;"Arial,Obyčejné"&amp;A&amp;R&amp;"Arial,Obyčejné"Strana &amp;P z &amp;N</oddFooter>
  </headerFooter>
  <rowBreaks count="2" manualBreakCount="2">
    <brk id="44" max="16383" man="1"/>
    <brk id="9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428D19F6-E232-42C0-98C7-788700D25D04}">
            <xm:f>CELL("protect",'Příloha č. 1b'!A106)=0</xm:f>
            <x14:dxf>
              <fill>
                <patternFill>
                  <bgColor theme="8" tint="0.79998168889431442"/>
                </patternFill>
              </fill>
            </x14:dxf>
          </x14:cfRule>
          <xm:sqref>A104:XFD104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7"/>
  <sheetViews>
    <sheetView showZeros="0" view="pageBreakPreview" topLeftCell="A17" zoomScale="130" zoomScaleNormal="100" zoomScaleSheetLayoutView="130" workbookViewId="0">
      <selection activeCell="A31" sqref="A31:C31"/>
    </sheetView>
  </sheetViews>
  <sheetFormatPr defaultColWidth="9.140625" defaultRowHeight="15" x14ac:dyDescent="0.25"/>
  <cols>
    <col min="1" max="1" width="77.42578125" style="23" customWidth="1"/>
    <col min="2" max="2" width="1.7109375" style="23" customWidth="1"/>
    <col min="3" max="3" width="15.7109375" style="117" customWidth="1"/>
    <col min="4" max="16384" width="9.140625" style="23"/>
  </cols>
  <sheetData>
    <row r="1" spans="1:3" s="25" customFormat="1" ht="26.25" x14ac:dyDescent="0.25">
      <c r="A1" s="70" t="s">
        <v>86</v>
      </c>
      <c r="B1" s="22"/>
      <c r="C1" s="101"/>
    </row>
    <row r="2" spans="1:3" x14ac:dyDescent="0.25">
      <c r="A2" s="1"/>
      <c r="B2" s="137" t="s">
        <v>43</v>
      </c>
      <c r="C2" s="192" t="str">
        <f>'Příloha č. 1a'!C2</f>
        <v>……………………</v>
      </c>
    </row>
    <row r="3" spans="1:3" x14ac:dyDescent="0.25">
      <c r="A3" s="183"/>
      <c r="B3" s="137" t="s">
        <v>45</v>
      </c>
      <c r="C3" s="192" t="str">
        <f>'Příloha č. 1a'!C3</f>
        <v>……………………</v>
      </c>
    </row>
    <row r="4" spans="1:3" x14ac:dyDescent="0.25">
      <c r="A4" s="183"/>
      <c r="B4" s="137"/>
      <c r="C4" s="138"/>
    </row>
    <row r="5" spans="1:3" ht="38.25" x14ac:dyDescent="0.25">
      <c r="A5" s="2" t="s">
        <v>90</v>
      </c>
      <c r="B5" s="2"/>
      <c r="C5" s="102"/>
    </row>
    <row r="6" spans="1:3" x14ac:dyDescent="0.25">
      <c r="A6" s="15"/>
      <c r="B6" s="15"/>
      <c r="C6" s="101"/>
    </row>
    <row r="7" spans="1:3" ht="25.5" x14ac:dyDescent="0.25">
      <c r="A7" s="3" t="s">
        <v>65</v>
      </c>
      <c r="B7" s="4"/>
      <c r="C7" s="103" t="s">
        <v>0</v>
      </c>
    </row>
    <row r="8" spans="1:3" ht="15.75" thickBot="1" x14ac:dyDescent="0.3">
      <c r="A8" s="24"/>
      <c r="B8" s="5"/>
      <c r="C8" s="104"/>
    </row>
    <row r="9" spans="1:3" s="205" customFormat="1" ht="15.75" thickBot="1" x14ac:dyDescent="0.3">
      <c r="A9" s="7" t="str">
        <f>'Příloha č. 1a'!A9</f>
        <v xml:space="preserve">JOSEFŮV DŮL - I. kat.  (Z1 - PTÚ Jablonec n. N., HP TBD ………………...)  </v>
      </c>
      <c r="B9" s="7"/>
      <c r="C9" s="204">
        <f>IF(SUM(C10:C16)&gt;0,SUM(C10:C16),0)</f>
        <v>0</v>
      </c>
    </row>
    <row r="10" spans="1:3" s="205" customFormat="1" ht="38.25" x14ac:dyDescent="0.25">
      <c r="A10" s="206" t="s">
        <v>80</v>
      </c>
      <c r="B10" s="26"/>
      <c r="C10" s="219"/>
    </row>
    <row r="11" spans="1:3" s="205" customFormat="1" ht="51" x14ac:dyDescent="0.25">
      <c r="A11" s="206" t="s">
        <v>81</v>
      </c>
      <c r="B11" s="26"/>
      <c r="C11" s="220"/>
    </row>
    <row r="12" spans="1:3" s="205" customFormat="1" x14ac:dyDescent="0.25">
      <c r="A12" s="209" t="s">
        <v>1</v>
      </c>
      <c r="B12" s="26"/>
      <c r="C12" s="207"/>
    </row>
    <row r="13" spans="1:3" s="208" customFormat="1" x14ac:dyDescent="0.25">
      <c r="A13" s="206" t="s">
        <v>79</v>
      </c>
      <c r="B13" s="28"/>
      <c r="C13" s="207"/>
    </row>
    <row r="14" spans="1:3" s="205" customFormat="1" x14ac:dyDescent="0.25">
      <c r="A14" s="206" t="s">
        <v>10</v>
      </c>
      <c r="B14" s="31"/>
      <c r="C14" s="207"/>
    </row>
    <row r="15" spans="1:3" s="205" customFormat="1" x14ac:dyDescent="0.25">
      <c r="A15" s="51" t="s">
        <v>67</v>
      </c>
      <c r="B15" s="213"/>
      <c r="C15" s="207"/>
    </row>
    <row r="16" spans="1:3" s="214" customFormat="1" x14ac:dyDescent="0.25">
      <c r="A16" s="206" t="s">
        <v>82</v>
      </c>
      <c r="B16" s="32"/>
      <c r="C16" s="207"/>
    </row>
    <row r="17" spans="1:3" s="205" customFormat="1" ht="15.75" thickBot="1" x14ac:dyDescent="0.3">
      <c r="A17" s="210"/>
      <c r="B17" s="213"/>
      <c r="C17" s="215"/>
    </row>
    <row r="18" spans="1:3" s="71" customFormat="1" ht="15.75" thickBot="1" x14ac:dyDescent="0.3">
      <c r="A18" s="7" t="str">
        <f>'Příloha č. 1a'!A17</f>
        <v>SOUŠ - II. kat.  (Z1 - PTÚ Jablonec n. N., HP TBD …………………. )</v>
      </c>
      <c r="B18" s="7"/>
      <c r="C18" s="105">
        <f>IF(SUM(C19:C23)&gt;0,SUM(C19:C23),0)</f>
        <v>0</v>
      </c>
    </row>
    <row r="19" spans="1:3" s="71" customFormat="1" x14ac:dyDescent="0.25">
      <c r="A19" s="151" t="s">
        <v>1</v>
      </c>
      <c r="B19" s="26"/>
      <c r="C19" s="106"/>
    </row>
    <row r="20" spans="1:3" s="71" customFormat="1" x14ac:dyDescent="0.25">
      <c r="A20" s="152" t="s">
        <v>2</v>
      </c>
      <c r="B20" s="26"/>
      <c r="C20" s="106"/>
    </row>
    <row r="21" spans="1:3" s="71" customFormat="1" x14ac:dyDescent="0.25">
      <c r="A21" s="155" t="s">
        <v>3</v>
      </c>
      <c r="B21" s="26"/>
      <c r="C21" s="122"/>
    </row>
    <row r="22" spans="1:3" s="71" customFormat="1" x14ac:dyDescent="0.25">
      <c r="A22" s="152" t="s">
        <v>7</v>
      </c>
      <c r="B22" s="28"/>
      <c r="C22" s="122"/>
    </row>
    <row r="23" spans="1:3" s="71" customFormat="1" x14ac:dyDescent="0.25">
      <c r="A23" s="152" t="s">
        <v>18</v>
      </c>
      <c r="B23" s="28"/>
      <c r="C23" s="122"/>
    </row>
    <row r="24" spans="1:3" s="71" customFormat="1" ht="15.75" thickBot="1" x14ac:dyDescent="0.3">
      <c r="A24" s="189"/>
      <c r="B24" s="73"/>
      <c r="C24" s="128"/>
    </row>
    <row r="25" spans="1:3" s="29" customFormat="1" ht="15.75" thickBot="1" x14ac:dyDescent="0.3">
      <c r="A25" s="140" t="str">
        <f>'Příloha č. 1a'!A22</f>
        <v>ROZKOŠ - II. kat.  (Z1 - PTÚ Hradec Králové, HP TBD …………………. )</v>
      </c>
      <c r="B25" s="7"/>
      <c r="C25" s="105">
        <f>IF(SUM(C26:C31)&gt;0,SUM(C26:C31),0)</f>
        <v>0</v>
      </c>
    </row>
    <row r="26" spans="1:3" s="29" customFormat="1" x14ac:dyDescent="0.25">
      <c r="A26" s="17" t="s">
        <v>1</v>
      </c>
      <c r="B26" s="26"/>
      <c r="C26" s="106"/>
    </row>
    <row r="27" spans="1:3" s="29" customFormat="1" x14ac:dyDescent="0.25">
      <c r="A27" s="19" t="s">
        <v>5</v>
      </c>
      <c r="B27" s="26"/>
      <c r="C27" s="122"/>
    </row>
    <row r="28" spans="1:3" s="29" customFormat="1" x14ac:dyDescent="0.25">
      <c r="A28" s="18" t="s">
        <v>39</v>
      </c>
      <c r="B28" s="26"/>
      <c r="C28" s="122"/>
    </row>
    <row r="29" spans="1:3" s="29" customFormat="1" x14ac:dyDescent="0.25">
      <c r="A29" s="155" t="s">
        <v>7</v>
      </c>
      <c r="B29" s="26"/>
      <c r="C29" s="122"/>
    </row>
    <row r="30" spans="1:3" s="29" customFormat="1" x14ac:dyDescent="0.25">
      <c r="A30" s="18" t="s">
        <v>18</v>
      </c>
      <c r="B30" s="74"/>
      <c r="C30" s="122"/>
    </row>
    <row r="31" spans="1:3" s="71" customFormat="1" x14ac:dyDescent="0.25">
      <c r="A31" s="201" t="s">
        <v>69</v>
      </c>
      <c r="B31" s="26"/>
      <c r="C31" s="106"/>
    </row>
    <row r="32" spans="1:3" s="71" customFormat="1" ht="15.75" thickBot="1" x14ac:dyDescent="0.3">
      <c r="A32" s="7"/>
      <c r="B32" s="75"/>
      <c r="C32" s="128"/>
    </row>
    <row r="33" spans="1:3" s="71" customFormat="1" ht="15.75" thickBot="1" x14ac:dyDescent="0.3">
      <c r="A33" s="7" t="str">
        <f>'Příloha č. 1a'!A26</f>
        <v>HAMRY - II. kat.  (Z2 - PTÚ Pardubice, HP TBD …………………. )</v>
      </c>
      <c r="B33" s="9"/>
      <c r="C33" s="105">
        <f>IF(SUM(C34:C35)&gt;0,SUM(C34:C35),0)</f>
        <v>0</v>
      </c>
    </row>
    <row r="34" spans="1:3" s="71" customFormat="1" x14ac:dyDescent="0.25">
      <c r="A34" s="17" t="s">
        <v>1</v>
      </c>
      <c r="B34" s="26"/>
      <c r="C34" s="106"/>
    </row>
    <row r="35" spans="1:3" s="71" customFormat="1" x14ac:dyDescent="0.25">
      <c r="A35" s="19" t="s">
        <v>31</v>
      </c>
      <c r="B35" s="26"/>
      <c r="C35" s="122"/>
    </row>
    <row r="36" spans="1:3" s="71" customFormat="1" ht="15.75" thickBot="1" x14ac:dyDescent="0.3">
      <c r="A36" s="72"/>
      <c r="B36" s="73"/>
      <c r="C36" s="128"/>
    </row>
    <row r="37" spans="1:3" s="29" customFormat="1" ht="15.75" thickBot="1" x14ac:dyDescent="0.3">
      <c r="A37" s="7" t="str">
        <f>'Příloha č. 1a'!A32</f>
        <v>HVĚZDA - II. kat.  (Z2 - PTÚ Vysoké Mýto, HP TBD …………………. )</v>
      </c>
      <c r="B37" s="11"/>
      <c r="C37" s="105">
        <f>IF(SUM(C38:C41)&gt;0,SUM(C38:C41),0)</f>
        <v>0</v>
      </c>
    </row>
    <row r="38" spans="1:3" s="29" customFormat="1" x14ac:dyDescent="0.25">
      <c r="A38" s="17" t="s">
        <v>1</v>
      </c>
      <c r="B38" s="26"/>
      <c r="C38" s="106"/>
    </row>
    <row r="39" spans="1:3" s="29" customFormat="1" x14ac:dyDescent="0.25">
      <c r="A39" s="18" t="s">
        <v>40</v>
      </c>
      <c r="B39" s="26"/>
      <c r="C39" s="106"/>
    </row>
    <row r="40" spans="1:3" s="29" customFormat="1" x14ac:dyDescent="0.25">
      <c r="A40" s="19" t="s">
        <v>32</v>
      </c>
      <c r="B40" s="26"/>
      <c r="C40" s="122"/>
    </row>
    <row r="41" spans="1:3" s="71" customFormat="1" x14ac:dyDescent="0.25">
      <c r="A41" s="201" t="s">
        <v>69</v>
      </c>
      <c r="B41" s="26"/>
      <c r="C41" s="106"/>
    </row>
    <row r="42" spans="1:3" s="71" customFormat="1" ht="15.75" thickBot="1" x14ac:dyDescent="0.3">
      <c r="A42" s="75"/>
      <c r="B42" s="76"/>
      <c r="C42" s="128"/>
    </row>
    <row r="43" spans="1:3" s="197" customFormat="1" ht="15.75" thickBot="1" x14ac:dyDescent="0.3">
      <c r="A43" s="7" t="str">
        <f>'Příloha č. 1a'!A39</f>
        <v>OH LABE, PARDUBICE, PB - II. a III. kat. (Z3 - PTÚ Pardubice, HP TBD ………………….)</v>
      </c>
      <c r="B43" s="196"/>
      <c r="C43" s="105">
        <f>IF(SUM(C44:C45)&gt;0,SUM(C44:C45),0)</f>
        <v>0</v>
      </c>
    </row>
    <row r="44" spans="1:3" s="29" customFormat="1" x14ac:dyDescent="0.25">
      <c r="A44" s="17" t="s">
        <v>1</v>
      </c>
      <c r="B44" s="26"/>
      <c r="C44" s="106"/>
    </row>
    <row r="45" spans="1:3" s="29" customFormat="1" x14ac:dyDescent="0.25">
      <c r="A45" s="19" t="s">
        <v>12</v>
      </c>
      <c r="B45" s="26"/>
      <c r="C45" s="122"/>
    </row>
    <row r="46" spans="1:3" ht="15.75" thickBot="1" x14ac:dyDescent="0.3">
      <c r="A46" s="24"/>
      <c r="B46" s="5"/>
      <c r="C46" s="104"/>
    </row>
    <row r="47" spans="1:3" ht="15.75" thickBot="1" x14ac:dyDescent="0.3">
      <c r="A47" s="13" t="str">
        <f>'Příloha č. 1a'!A45</f>
        <v>VRCHLICE - II. kat. (Z2 - PTÚ Pardubice, HP TBD ………………….)</v>
      </c>
      <c r="B47" s="13"/>
      <c r="C47" s="105">
        <f>IF(SUM(C48:C53)&gt;0,SUM(C48:C53),0)</f>
        <v>0</v>
      </c>
    </row>
    <row r="48" spans="1:3" x14ac:dyDescent="0.25">
      <c r="A48" s="38" t="s">
        <v>1</v>
      </c>
      <c r="B48" s="38"/>
      <c r="C48" s="108"/>
    </row>
    <row r="49" spans="1:3" x14ac:dyDescent="0.25">
      <c r="A49" s="39" t="s">
        <v>33</v>
      </c>
      <c r="B49" s="38"/>
      <c r="C49" s="108"/>
    </row>
    <row r="50" spans="1:3" ht="25.5" x14ac:dyDescent="0.25">
      <c r="A50" s="136" t="s">
        <v>34</v>
      </c>
      <c r="B50" s="38"/>
      <c r="C50" s="108"/>
    </row>
    <row r="51" spans="1:3" ht="25.5" x14ac:dyDescent="0.25">
      <c r="A51" s="39" t="s">
        <v>35</v>
      </c>
      <c r="B51" s="38"/>
      <c r="C51" s="108"/>
    </row>
    <row r="52" spans="1:3" x14ac:dyDescent="0.25">
      <c r="A52" s="41" t="s">
        <v>14</v>
      </c>
      <c r="B52" s="41"/>
      <c r="C52" s="108"/>
    </row>
    <row r="53" spans="1:3" x14ac:dyDescent="0.25">
      <c r="A53" s="17" t="s">
        <v>15</v>
      </c>
      <c r="B53" s="41"/>
      <c r="C53" s="108"/>
    </row>
    <row r="54" spans="1:3" ht="15.75" thickBot="1" x14ac:dyDescent="0.3">
      <c r="A54" s="42"/>
      <c r="B54" s="42"/>
      <c r="C54" s="109"/>
    </row>
    <row r="55" spans="1:3" s="71" customFormat="1" ht="15.75" thickBot="1" x14ac:dyDescent="0.3">
      <c r="A55" s="141" t="str">
        <f>'Příloha č. 1a'!A52</f>
        <v>STŘEKOV - II. kat.  (Z3 - PTÚ Roudnice n.L., HP TBD…………………. )</v>
      </c>
      <c r="B55" s="78"/>
      <c r="C55" s="105">
        <f>IF(SUM(C56:C57)&gt;0,SUM(C56:C57),0)</f>
        <v>0</v>
      </c>
    </row>
    <row r="56" spans="1:3" s="71" customFormat="1" x14ac:dyDescent="0.25">
      <c r="A56" s="79" t="s">
        <v>1</v>
      </c>
      <c r="B56" s="78"/>
      <c r="C56" s="112"/>
    </row>
    <row r="57" spans="1:3" s="71" customFormat="1" x14ac:dyDescent="0.25">
      <c r="A57" s="42" t="s">
        <v>17</v>
      </c>
      <c r="B57" s="79"/>
      <c r="C57" s="112"/>
    </row>
    <row r="58" spans="1:3" s="71" customFormat="1" ht="15.75" thickBot="1" x14ac:dyDescent="0.3">
      <c r="A58" s="99"/>
      <c r="B58" s="99"/>
      <c r="C58" s="126"/>
    </row>
    <row r="59" spans="1:3" s="71" customFormat="1" ht="15.75" thickBot="1" x14ac:dyDescent="0.3">
      <c r="A59" s="142" t="str">
        <f>'Příloha č. 1a'!A59</f>
        <v>MŠENO - II. kat. (Z3 - Jablonec n. N., HP TBD…………………. )</v>
      </c>
      <c r="B59" s="42"/>
      <c r="C59" s="105">
        <f>IF(SUM(C60:C63)&gt;0,SUM(C60:C63),0)</f>
        <v>0</v>
      </c>
    </row>
    <row r="60" spans="1:3" s="71" customFormat="1" x14ac:dyDescent="0.25">
      <c r="A60" s="38" t="s">
        <v>1</v>
      </c>
      <c r="B60" s="41"/>
      <c r="C60" s="112"/>
    </row>
    <row r="61" spans="1:3" s="71" customFormat="1" ht="25.5" x14ac:dyDescent="0.25">
      <c r="A61" s="80" t="s">
        <v>19</v>
      </c>
      <c r="B61" s="79"/>
      <c r="C61" s="112"/>
    </row>
    <row r="62" spans="1:3" s="71" customFormat="1" x14ac:dyDescent="0.25">
      <c r="A62" s="78" t="s">
        <v>3</v>
      </c>
      <c r="B62" s="78"/>
      <c r="C62" s="112"/>
    </row>
    <row r="63" spans="1:3" s="71" customFormat="1" x14ac:dyDescent="0.25">
      <c r="A63" s="17" t="s">
        <v>36</v>
      </c>
      <c r="B63" s="90"/>
      <c r="C63" s="125"/>
    </row>
    <row r="64" spans="1:3" s="71" customFormat="1" ht="15.75" thickBot="1" x14ac:dyDescent="0.3">
      <c r="A64" s="99"/>
      <c r="B64" s="99"/>
      <c r="C64" s="126"/>
    </row>
    <row r="65" spans="1:3" s="94" customFormat="1" ht="15.75" thickBot="1" x14ac:dyDescent="0.3">
      <c r="A65" s="145" t="str">
        <f>'Příloha č. 1a'!A67</f>
        <v>BEDŘICHOV - II. kat. (Z1 - PTÚ Jablonec n. N., HP TBD………………….)</v>
      </c>
      <c r="B65" s="18"/>
      <c r="C65" s="105">
        <f>IF(SUM(C66:C68)&gt;0,SUM(C66:C68),0)</f>
        <v>0</v>
      </c>
    </row>
    <row r="66" spans="1:3" s="94" customFormat="1" x14ac:dyDescent="0.25">
      <c r="A66" s="38" t="s">
        <v>1</v>
      </c>
      <c r="B66" s="37"/>
      <c r="C66" s="133"/>
    </row>
    <row r="67" spans="1:3" s="94" customFormat="1" x14ac:dyDescent="0.25">
      <c r="A67" s="38" t="s">
        <v>2</v>
      </c>
      <c r="B67" s="37"/>
      <c r="C67" s="133"/>
    </row>
    <row r="68" spans="1:3" s="94" customFormat="1" x14ac:dyDescent="0.25">
      <c r="A68" s="18" t="s">
        <v>21</v>
      </c>
      <c r="B68" s="18"/>
      <c r="C68" s="133"/>
    </row>
    <row r="69" spans="1:3" s="71" customFormat="1" ht="15.75" thickBot="1" x14ac:dyDescent="0.3">
      <c r="A69" s="99"/>
      <c r="B69" s="99"/>
      <c r="C69" s="126"/>
    </row>
    <row r="70" spans="1:3" s="29" customFormat="1" ht="15.75" thickBot="1" x14ac:dyDescent="0.3">
      <c r="A70" s="144" t="str">
        <f>'Příloha č. 1a'!A73</f>
        <v>HARCOV - II. kat. (Z1 - PTÚ Jablonec n. N., HP TBD………………….)</v>
      </c>
      <c r="B70" s="42"/>
      <c r="C70" s="105">
        <f>IF(SUM(C71:C74)&gt;0,SUM(C71:C74),0)</f>
        <v>0</v>
      </c>
    </row>
    <row r="71" spans="1:3" s="29" customFormat="1" x14ac:dyDescent="0.25">
      <c r="A71" s="38" t="s">
        <v>1</v>
      </c>
      <c r="B71" s="41"/>
      <c r="C71" s="112"/>
    </row>
    <row r="72" spans="1:3" s="29" customFormat="1" x14ac:dyDescent="0.25">
      <c r="A72" s="78" t="s">
        <v>21</v>
      </c>
      <c r="B72" s="41"/>
      <c r="C72" s="112"/>
    </row>
    <row r="73" spans="1:3" s="29" customFormat="1" x14ac:dyDescent="0.25">
      <c r="A73" s="42" t="s">
        <v>7</v>
      </c>
      <c r="B73" s="42"/>
      <c r="C73" s="112"/>
    </row>
    <row r="74" spans="1:3" s="29" customFormat="1" x14ac:dyDescent="0.25">
      <c r="A74" s="42" t="s">
        <v>18</v>
      </c>
      <c r="B74" s="42"/>
      <c r="C74" s="112"/>
    </row>
    <row r="75" spans="1:3" s="71" customFormat="1" ht="15.75" thickBot="1" x14ac:dyDescent="0.3">
      <c r="A75" s="99"/>
      <c r="B75" s="99"/>
      <c r="C75" s="126"/>
    </row>
    <row r="76" spans="1:3" s="29" customFormat="1" ht="15.75" thickBot="1" x14ac:dyDescent="0.3">
      <c r="A76" s="144" t="str">
        <f>'Příloha č. 1a'!A76</f>
        <v>SEČ - II. kat. (Z2 - PTÚ Pardubice, HP TBD ………………….)</v>
      </c>
      <c r="B76" s="42"/>
      <c r="C76" s="105">
        <f>IF(SUM(C77:C78)&gt;0,SUM(C77:C78),0)</f>
        <v>0</v>
      </c>
    </row>
    <row r="77" spans="1:3" s="29" customFormat="1" x14ac:dyDescent="0.25">
      <c r="A77" s="38" t="s">
        <v>1</v>
      </c>
      <c r="B77" s="41"/>
      <c r="C77" s="112"/>
    </row>
    <row r="78" spans="1:3" s="29" customFormat="1" x14ac:dyDescent="0.25">
      <c r="A78" s="78" t="s">
        <v>21</v>
      </c>
      <c r="B78" s="41"/>
      <c r="C78" s="112"/>
    </row>
    <row r="79" spans="1:3" s="71" customFormat="1" ht="15.75" thickBot="1" x14ac:dyDescent="0.3">
      <c r="A79" s="100"/>
      <c r="B79" s="100"/>
      <c r="C79" s="126"/>
    </row>
    <row r="80" spans="1:3" s="29" customFormat="1" ht="15.75" thickBot="1" x14ac:dyDescent="0.3">
      <c r="A80" s="142" t="str">
        <f>'Příloha č. 1a'!A83</f>
        <v>PASTVINY - II. kat. (Z2 - PTÚ Vysoké Mýto, HP TBD ………………….)</v>
      </c>
      <c r="B80" s="42"/>
      <c r="C80" s="105">
        <f>IF(SUM(C81:C85)&gt;0,SUM(C81:C85),0)</f>
        <v>0</v>
      </c>
    </row>
    <row r="81" spans="1:3" s="29" customFormat="1" x14ac:dyDescent="0.25">
      <c r="A81" s="38" t="s">
        <v>1</v>
      </c>
      <c r="B81" s="41"/>
      <c r="C81" s="112"/>
    </row>
    <row r="82" spans="1:3" s="29" customFormat="1" ht="25.5" x14ac:dyDescent="0.25">
      <c r="A82" s="59" t="s">
        <v>75</v>
      </c>
      <c r="B82" s="42"/>
      <c r="C82" s="112"/>
    </row>
    <row r="83" spans="1:3" s="29" customFormat="1" x14ac:dyDescent="0.25">
      <c r="A83" s="78" t="s">
        <v>22</v>
      </c>
      <c r="B83" s="78"/>
      <c r="C83" s="112"/>
    </row>
    <row r="84" spans="1:3" s="29" customFormat="1" x14ac:dyDescent="0.25">
      <c r="A84" s="42" t="s">
        <v>7</v>
      </c>
      <c r="B84" s="78"/>
      <c r="C84" s="112"/>
    </row>
    <row r="85" spans="1:3" s="29" customFormat="1" x14ac:dyDescent="0.25">
      <c r="A85" s="78" t="s">
        <v>18</v>
      </c>
      <c r="B85" s="78"/>
      <c r="C85" s="112"/>
    </row>
    <row r="86" spans="1:3" s="71" customFormat="1" ht="15.75" thickBot="1" x14ac:dyDescent="0.3">
      <c r="A86" s="99"/>
      <c r="B86" s="99"/>
      <c r="C86" s="126"/>
    </row>
    <row r="87" spans="1:3" s="29" customFormat="1" ht="15.75" thickBot="1" x14ac:dyDescent="0.3">
      <c r="A87" s="142" t="str">
        <f>'Příloha č. 1a'!A88</f>
        <v>LABSKÁ - II. kat. (Z1 - PTÚ Hradec Králové, HP TBD ………………….)</v>
      </c>
      <c r="B87" s="42"/>
      <c r="C87" s="105">
        <f>IF(SUM(C88:C91)&gt;0,SUM(C88:C91),0)</f>
        <v>0</v>
      </c>
    </row>
    <row r="88" spans="1:3" s="29" customFormat="1" x14ac:dyDescent="0.25">
      <c r="A88" s="38" t="s">
        <v>1</v>
      </c>
      <c r="B88" s="41"/>
      <c r="C88" s="112"/>
    </row>
    <row r="89" spans="1:3" s="29" customFormat="1" x14ac:dyDescent="0.25">
      <c r="A89" s="78" t="s">
        <v>24</v>
      </c>
      <c r="B89" s="41"/>
      <c r="C89" s="112"/>
    </row>
    <row r="90" spans="1:3" s="29" customFormat="1" x14ac:dyDescent="0.25">
      <c r="A90" s="42" t="s">
        <v>7</v>
      </c>
      <c r="B90" s="42"/>
      <c r="C90" s="112"/>
    </row>
    <row r="91" spans="1:3" s="29" customFormat="1" x14ac:dyDescent="0.25">
      <c r="A91" s="79" t="s">
        <v>37</v>
      </c>
      <c r="B91" s="42"/>
      <c r="C91" s="112"/>
    </row>
    <row r="92" spans="1:3" s="71" customFormat="1" ht="15.75" thickBot="1" x14ac:dyDescent="0.3">
      <c r="A92" s="99"/>
      <c r="B92" s="99"/>
      <c r="C92" s="126"/>
    </row>
    <row r="93" spans="1:3" s="71" customFormat="1" ht="15.75" thickBot="1" x14ac:dyDescent="0.3">
      <c r="A93" s="142" t="str">
        <f>'Příloha č. 1a'!A93</f>
        <v>LES  KRÁLOVSTVÍ - II. kat. (Z1 - PTÚ Hradec Králové, HP TBD ………………….)</v>
      </c>
      <c r="B93" s="42"/>
      <c r="C93" s="105">
        <f>IF(SUM(C94:C97)&gt;0,SUM(C94:C97),0)</f>
        <v>0</v>
      </c>
    </row>
    <row r="94" spans="1:3" s="71" customFormat="1" x14ac:dyDescent="0.25">
      <c r="A94" s="38" t="s">
        <v>1</v>
      </c>
      <c r="B94" s="41"/>
      <c r="C94" s="112"/>
    </row>
    <row r="95" spans="1:3" s="71" customFormat="1" x14ac:dyDescent="0.25">
      <c r="A95" s="78" t="s">
        <v>71</v>
      </c>
      <c r="B95" s="78"/>
      <c r="C95" s="112"/>
    </row>
    <row r="96" spans="1:3" s="71" customFormat="1" x14ac:dyDescent="0.25">
      <c r="A96" s="18" t="s">
        <v>21</v>
      </c>
      <c r="B96" s="42"/>
      <c r="C96" s="112"/>
    </row>
    <row r="97" spans="1:3" s="25" customFormat="1" x14ac:dyDescent="0.25">
      <c r="A97" s="38" t="s">
        <v>4</v>
      </c>
      <c r="B97" s="46"/>
      <c r="C97" s="111"/>
    </row>
    <row r="98" spans="1:3" s="71" customFormat="1" ht="15.75" thickBot="1" x14ac:dyDescent="0.3">
      <c r="A98" s="99"/>
      <c r="B98" s="99"/>
      <c r="C98" s="126"/>
    </row>
    <row r="99" spans="1:3" s="71" customFormat="1" ht="15.75" thickBot="1" x14ac:dyDescent="0.3">
      <c r="A99" s="142" t="str">
        <f>'Příloha č. 1a'!A99</f>
        <v>KŘIŽANOVICE - II. kat. (Z2 - PTÚ Pardubice, HP TBD ………………….)</v>
      </c>
      <c r="B99" s="42"/>
      <c r="C99" s="105">
        <f>IF(SUM(C100:C103)&gt;0,SUM(C100:C103),0)</f>
        <v>0</v>
      </c>
    </row>
    <row r="100" spans="1:3" s="71" customFormat="1" x14ac:dyDescent="0.25">
      <c r="A100" s="38" t="s">
        <v>25</v>
      </c>
      <c r="B100" s="41"/>
      <c r="C100" s="133"/>
    </row>
    <row r="101" spans="1:3" s="71" customFormat="1" x14ac:dyDescent="0.25">
      <c r="A101" s="38" t="s">
        <v>21</v>
      </c>
      <c r="B101" s="42"/>
      <c r="C101" s="133"/>
    </row>
    <row r="102" spans="1:3" s="71" customFormat="1" x14ac:dyDescent="0.25">
      <c r="A102" s="51" t="s">
        <v>23</v>
      </c>
      <c r="B102" s="78"/>
      <c r="C102" s="133"/>
    </row>
    <row r="103" spans="1:3" s="71" customFormat="1" x14ac:dyDescent="0.25">
      <c r="A103" s="78" t="s">
        <v>11</v>
      </c>
      <c r="B103" s="78"/>
      <c r="C103" s="133"/>
    </row>
    <row r="104" spans="1:3" s="71" customFormat="1" ht="15.75" thickBot="1" x14ac:dyDescent="0.3">
      <c r="A104" s="99"/>
      <c r="B104" s="99"/>
      <c r="C104" s="126"/>
    </row>
    <row r="105" spans="1:3" s="29" customFormat="1" ht="14.45" customHeight="1" thickBot="1" x14ac:dyDescent="0.3">
      <c r="A105" s="142" t="str">
        <f>'Příloha č. 1a'!A106</f>
        <v>PAŘÍŽOV - II. kat. (Z2 - PTÚ Pardubice, HP TBD ………………….)</v>
      </c>
      <c r="B105" s="42"/>
      <c r="C105" s="105">
        <f>IF(SUM(C106:C109)&gt;0,SUM(C106:C109),0)</f>
        <v>0</v>
      </c>
    </row>
    <row r="106" spans="1:3" s="29" customFormat="1" x14ac:dyDescent="0.25">
      <c r="A106" s="38" t="s">
        <v>1</v>
      </c>
      <c r="B106" s="41"/>
      <c r="C106" s="112"/>
    </row>
    <row r="107" spans="1:3" s="29" customFormat="1" x14ac:dyDescent="0.25">
      <c r="A107" s="42" t="s">
        <v>21</v>
      </c>
      <c r="B107" s="41"/>
      <c r="C107" s="112"/>
    </row>
    <row r="108" spans="1:3" s="29" customFormat="1" x14ac:dyDescent="0.25">
      <c r="A108" s="78" t="s">
        <v>7</v>
      </c>
      <c r="B108" s="78"/>
      <c r="C108" s="112"/>
    </row>
    <row r="109" spans="1:3" s="29" customFormat="1" x14ac:dyDescent="0.25">
      <c r="A109" s="42" t="s">
        <v>38</v>
      </c>
      <c r="B109" s="42"/>
      <c r="C109" s="112"/>
    </row>
    <row r="110" spans="1:3" s="29" customFormat="1" x14ac:dyDescent="0.25">
      <c r="A110" s="42"/>
      <c r="B110" s="42"/>
      <c r="C110" s="184"/>
    </row>
    <row r="111" spans="1:3" x14ac:dyDescent="0.25">
      <c r="A111" s="81"/>
      <c r="B111" s="81"/>
      <c r="C111" s="101"/>
    </row>
    <row r="112" spans="1:3" x14ac:dyDescent="0.25">
      <c r="A112" s="217" t="s">
        <v>89</v>
      </c>
      <c r="B112" s="185"/>
    </row>
    <row r="113" spans="1:3" ht="25.5" x14ac:dyDescent="0.25">
      <c r="A113" s="62" t="s">
        <v>27</v>
      </c>
      <c r="B113" s="185"/>
      <c r="C113" s="118"/>
    </row>
    <row r="114" spans="1:3" ht="15.75" thickBot="1" x14ac:dyDescent="0.3">
      <c r="A114" s="63"/>
      <c r="B114" s="185"/>
      <c r="C114" s="118"/>
    </row>
    <row r="115" spans="1:3" ht="26.25" thickBot="1" x14ac:dyDescent="0.3">
      <c r="A115" s="64" t="s">
        <v>62</v>
      </c>
      <c r="B115" s="188"/>
      <c r="C115" s="119">
        <f>2*C116</f>
        <v>0</v>
      </c>
    </row>
    <row r="116" spans="1:3" ht="25.5" x14ac:dyDescent="0.25">
      <c r="A116" s="65" t="s">
        <v>28</v>
      </c>
      <c r="B116" s="66"/>
      <c r="C116" s="135"/>
    </row>
    <row r="117" spans="1:3" ht="15.75" thickBot="1" x14ac:dyDescent="0.3">
      <c r="A117" s="81"/>
      <c r="B117" s="81"/>
      <c r="C117" s="101"/>
    </row>
    <row r="118" spans="1:3" ht="15.75" thickBot="1" x14ac:dyDescent="0.3">
      <c r="A118" s="64" t="s">
        <v>63</v>
      </c>
      <c r="B118" s="46"/>
      <c r="C118" s="194">
        <f>C119</f>
        <v>0</v>
      </c>
    </row>
    <row r="119" spans="1:3" x14ac:dyDescent="0.25">
      <c r="A119" s="67" t="s">
        <v>64</v>
      </c>
      <c r="B119" s="46"/>
      <c r="C119" s="195"/>
    </row>
    <row r="120" spans="1:3" x14ac:dyDescent="0.25">
      <c r="A120" s="81"/>
      <c r="B120" s="81"/>
      <c r="C120" s="101"/>
    </row>
    <row r="121" spans="1:3" ht="32.25" customHeight="1" x14ac:dyDescent="0.25">
      <c r="A121" s="218" t="s">
        <v>98</v>
      </c>
      <c r="B121" s="218"/>
      <c r="C121" s="218"/>
    </row>
    <row r="122" spans="1:3" x14ac:dyDescent="0.25">
      <c r="A122" s="83"/>
      <c r="B122" s="83"/>
      <c r="C122" s="101"/>
    </row>
    <row r="123" spans="1:3" x14ac:dyDescent="0.25">
      <c r="A123" s="84" t="s">
        <v>41</v>
      </c>
      <c r="B123" s="85"/>
      <c r="C123" s="101"/>
    </row>
    <row r="124" spans="1:3" ht="15.75" thickBot="1" x14ac:dyDescent="0.3">
      <c r="A124" s="82"/>
      <c r="B124" s="86"/>
      <c r="C124" s="101"/>
    </row>
    <row r="125" spans="1:3" ht="15.75" thickBot="1" x14ac:dyDescent="0.3">
      <c r="A125" s="16" t="s">
        <v>93</v>
      </c>
      <c r="B125" s="86"/>
      <c r="C125" s="119">
        <f>C18+C25+C33+C37+C43+C47+C55+C59+C65+C70+C76+C80+C87+C93+C99+C105+C115+C118+C9</f>
        <v>0</v>
      </c>
    </row>
    <row r="126" spans="1:3" x14ac:dyDescent="0.25">
      <c r="A126" s="87"/>
      <c r="B126" s="87"/>
      <c r="C126" s="127"/>
    </row>
    <row r="127" spans="1:3" ht="38.25" x14ac:dyDescent="0.25">
      <c r="A127" s="86" t="s">
        <v>30</v>
      </c>
      <c r="B127" s="88"/>
      <c r="C127" s="191"/>
    </row>
  </sheetData>
  <sheetProtection algorithmName="SHA-512" hashValue="7XesxdyTo8X/c7ZrFS4jCnOgRsUU1FrZeVrsSFQoWxC6DwbVHeQVnuQcSoDrdCRNJRXn0sGd5pDrjLbl+XeS5g==" saltValue="PsC1okQvaHsxbaH9S3GWPQ==" spinCount="100000" sheet="1" objects="1" scenarios="1"/>
  <mergeCells count="2">
    <mergeCell ref="A121:C121"/>
    <mergeCell ref="C10:C11"/>
  </mergeCells>
  <conditionalFormatting sqref="C115">
    <cfRule type="cellIs" dxfId="123" priority="57" stopIfTrue="1" operator="lessThan">
      <formula>1</formula>
    </cfRule>
  </conditionalFormatting>
  <conditionalFormatting sqref="A126:XFD1048576 A125:B125 D125:XFD125 A120:XFD120 D118:XFD119 A1:XFD8 A24:XFD24 B19:XFD23 B29:XFD29 A98:XFD98 A103:XFD104 B102:XFD102 A83:XFD86 B82:XFD82 A30:XFD32 A18:B18 D18:XFD18 A26:XFD28 A25:B25 D25:XFD25 A34:XFD36 A33:B33 D33:XFD33 A38:XFD42 A37:B37 D37:XFD37 A44:XFD46 A43:B43 D43:XFD43 A48:XFD54 A47:B47 D47:XFD47 A56:XFD58 A55:B55 D55:XFD55 A60:XFD64 A59:B59 D59:XFD59 A66:XFD69 A65:B65 D65:XFD65 A71:XFD75 A70:B70 D70:XFD70 A77:XFD79 A76:B76 D76:XFD76 A81:XFD81 A80:B80 D80:XFD80 A88:XFD92 A87:B87 D87:XFD87 A94:XFD96 A93:B93 D93:XFD93 A100:XFD101 A99:B99 D99:XFD99 A106:XFD117 A105:B105 D105:XFD105 A9 A122:XFD124 D121:XFD121">
    <cfRule type="expression" dxfId="122" priority="56">
      <formula>CELL("protect",A1)=0</formula>
    </cfRule>
  </conditionalFormatting>
  <conditionalFormatting sqref="C125">
    <cfRule type="containsErrors" dxfId="121" priority="55" stopIfTrue="1">
      <formula>ISERROR(C125)</formula>
    </cfRule>
  </conditionalFormatting>
  <conditionalFormatting sqref="C125">
    <cfRule type="expression" dxfId="120" priority="54">
      <formula>CELL("protect",C125)=0</formula>
    </cfRule>
  </conditionalFormatting>
  <conditionalFormatting sqref="A118:C119">
    <cfRule type="expression" dxfId="119" priority="52">
      <formula>CELL("protect",A118)=0</formula>
    </cfRule>
  </conditionalFormatting>
  <conditionalFormatting sqref="C118">
    <cfRule type="cellIs" dxfId="118" priority="53" stopIfTrue="1" operator="lessThan">
      <formula>1</formula>
    </cfRule>
  </conditionalFormatting>
  <conditionalFormatting sqref="A19:A23">
    <cfRule type="expression" dxfId="117" priority="51">
      <formula>CELL("protect",A19)=0</formula>
    </cfRule>
  </conditionalFormatting>
  <conditionalFormatting sqref="A29">
    <cfRule type="expression" dxfId="116" priority="50">
      <formula>CELL("protect",A29)=0</formula>
    </cfRule>
  </conditionalFormatting>
  <conditionalFormatting sqref="A102">
    <cfRule type="expression" dxfId="115" priority="47">
      <formula>CELL("protect",A102)=0</formula>
    </cfRule>
  </conditionalFormatting>
  <conditionalFormatting sqref="A82">
    <cfRule type="expression" dxfId="114" priority="46">
      <formula>CELL("protect",A82)=0</formula>
    </cfRule>
  </conditionalFormatting>
  <conditionalFormatting sqref="C18">
    <cfRule type="cellIs" dxfId="113" priority="45" stopIfTrue="1" operator="lessThan">
      <formula>1</formula>
    </cfRule>
  </conditionalFormatting>
  <conditionalFormatting sqref="C18">
    <cfRule type="expression" dxfId="112" priority="44">
      <formula>CELL("protect",C18)=0</formula>
    </cfRule>
  </conditionalFormatting>
  <conditionalFormatting sqref="C25">
    <cfRule type="cellIs" dxfId="111" priority="43" stopIfTrue="1" operator="lessThan">
      <formula>1</formula>
    </cfRule>
  </conditionalFormatting>
  <conditionalFormatting sqref="C25">
    <cfRule type="expression" dxfId="110" priority="42">
      <formula>CELL("protect",C25)=0</formula>
    </cfRule>
  </conditionalFormatting>
  <conditionalFormatting sqref="C33">
    <cfRule type="cellIs" dxfId="109" priority="41" stopIfTrue="1" operator="lessThan">
      <formula>1</formula>
    </cfRule>
  </conditionalFormatting>
  <conditionalFormatting sqref="C33">
    <cfRule type="expression" dxfId="108" priority="40">
      <formula>CELL("protect",C33)=0</formula>
    </cfRule>
  </conditionalFormatting>
  <conditionalFormatting sqref="C37">
    <cfRule type="cellIs" dxfId="107" priority="39" stopIfTrue="1" operator="lessThan">
      <formula>1</formula>
    </cfRule>
  </conditionalFormatting>
  <conditionalFormatting sqref="C37">
    <cfRule type="expression" dxfId="106" priority="38">
      <formula>CELL("protect",C37)=0</formula>
    </cfRule>
  </conditionalFormatting>
  <conditionalFormatting sqref="C43">
    <cfRule type="cellIs" dxfId="105" priority="37" stopIfTrue="1" operator="lessThan">
      <formula>1</formula>
    </cfRule>
  </conditionalFormatting>
  <conditionalFormatting sqref="C43">
    <cfRule type="expression" dxfId="104" priority="36">
      <formula>CELL("protect",C43)=0</formula>
    </cfRule>
  </conditionalFormatting>
  <conditionalFormatting sqref="C47">
    <cfRule type="cellIs" dxfId="103" priority="35" stopIfTrue="1" operator="lessThan">
      <formula>1</formula>
    </cfRule>
  </conditionalFormatting>
  <conditionalFormatting sqref="C47">
    <cfRule type="expression" dxfId="102" priority="34">
      <formula>CELL("protect",C47)=0</formula>
    </cfRule>
  </conditionalFormatting>
  <conditionalFormatting sqref="C55">
    <cfRule type="cellIs" dxfId="101" priority="33" stopIfTrue="1" operator="lessThan">
      <formula>1</formula>
    </cfRule>
  </conditionalFormatting>
  <conditionalFormatting sqref="C55">
    <cfRule type="expression" dxfId="100" priority="32">
      <formula>CELL("protect",C55)=0</formula>
    </cfRule>
  </conditionalFormatting>
  <conditionalFormatting sqref="C59">
    <cfRule type="cellIs" dxfId="99" priority="31" stopIfTrue="1" operator="lessThan">
      <formula>1</formula>
    </cfRule>
  </conditionalFormatting>
  <conditionalFormatting sqref="C59">
    <cfRule type="expression" dxfId="98" priority="30">
      <formula>CELL("protect",C59)=0</formula>
    </cfRule>
  </conditionalFormatting>
  <conditionalFormatting sqref="C65">
    <cfRule type="cellIs" dxfId="97" priority="29" stopIfTrue="1" operator="lessThan">
      <formula>1</formula>
    </cfRule>
  </conditionalFormatting>
  <conditionalFormatting sqref="C65">
    <cfRule type="expression" dxfId="96" priority="28">
      <formula>CELL("protect",C65)=0</formula>
    </cfRule>
  </conditionalFormatting>
  <conditionalFormatting sqref="C70">
    <cfRule type="cellIs" dxfId="95" priority="27" stopIfTrue="1" operator="lessThan">
      <formula>1</formula>
    </cfRule>
  </conditionalFormatting>
  <conditionalFormatting sqref="C70">
    <cfRule type="expression" dxfId="94" priority="26">
      <formula>CELL("protect",C70)=0</formula>
    </cfRule>
  </conditionalFormatting>
  <conditionalFormatting sqref="C76">
    <cfRule type="cellIs" dxfId="93" priority="25" stopIfTrue="1" operator="lessThan">
      <formula>1</formula>
    </cfRule>
  </conditionalFormatting>
  <conditionalFormatting sqref="C76">
    <cfRule type="expression" dxfId="92" priority="24">
      <formula>CELL("protect",C76)=0</formula>
    </cfRule>
  </conditionalFormatting>
  <conditionalFormatting sqref="C80">
    <cfRule type="cellIs" dxfId="91" priority="23" stopIfTrue="1" operator="lessThan">
      <formula>1</formula>
    </cfRule>
  </conditionalFormatting>
  <conditionalFormatting sqref="C80">
    <cfRule type="expression" dxfId="90" priority="22">
      <formula>CELL("protect",C80)=0</formula>
    </cfRule>
  </conditionalFormatting>
  <conditionalFormatting sqref="C87">
    <cfRule type="cellIs" dxfId="89" priority="21" stopIfTrue="1" operator="lessThan">
      <formula>1</formula>
    </cfRule>
  </conditionalFormatting>
  <conditionalFormatting sqref="C87">
    <cfRule type="expression" dxfId="88" priority="20">
      <formula>CELL("protect",C87)=0</formula>
    </cfRule>
  </conditionalFormatting>
  <conditionalFormatting sqref="C93">
    <cfRule type="cellIs" dxfId="87" priority="19" stopIfTrue="1" operator="lessThan">
      <formula>1</formula>
    </cfRule>
  </conditionalFormatting>
  <conditionalFormatting sqref="C93">
    <cfRule type="expression" dxfId="86" priority="18">
      <formula>CELL("protect",C93)=0</formula>
    </cfRule>
  </conditionalFormatting>
  <conditionalFormatting sqref="C99">
    <cfRule type="cellIs" dxfId="85" priority="17" stopIfTrue="1" operator="lessThan">
      <formula>1</formula>
    </cfRule>
  </conditionalFormatting>
  <conditionalFormatting sqref="C99">
    <cfRule type="expression" dxfId="84" priority="16">
      <formula>CELL("protect",C99)=0</formula>
    </cfRule>
  </conditionalFormatting>
  <conditionalFormatting sqref="C105">
    <cfRule type="cellIs" dxfId="83" priority="15" stopIfTrue="1" operator="lessThan">
      <formula>1</formula>
    </cfRule>
  </conditionalFormatting>
  <conditionalFormatting sqref="C105">
    <cfRule type="expression" dxfId="82" priority="14">
      <formula>CELL("protect",C105)=0</formula>
    </cfRule>
  </conditionalFormatting>
  <conditionalFormatting sqref="C9">
    <cfRule type="cellIs" dxfId="81" priority="13" stopIfTrue="1" operator="lessThan">
      <formula>1</formula>
    </cfRule>
  </conditionalFormatting>
  <conditionalFormatting sqref="A12:XFD14 A17:XFD17 B15:XFD15 B9:XFD10 B11 D11:XFD11">
    <cfRule type="expression" dxfId="80" priority="12">
      <formula>CELL("protect",A9)=0</formula>
    </cfRule>
  </conditionalFormatting>
  <conditionalFormatting sqref="A11">
    <cfRule type="expression" dxfId="79" priority="11">
      <formula>CELL("protect",A11)=0</formula>
    </cfRule>
  </conditionalFormatting>
  <conditionalFormatting sqref="A10">
    <cfRule type="expression" dxfId="78" priority="10">
      <formula>CELL("protect",A10)=0</formula>
    </cfRule>
  </conditionalFormatting>
  <conditionalFormatting sqref="A16:XFD16">
    <cfRule type="expression" dxfId="77" priority="9">
      <formula>CELL("protect",A16)=0</formula>
    </cfRule>
  </conditionalFormatting>
  <conditionalFormatting sqref="A15">
    <cfRule type="expression" dxfId="76" priority="8">
      <formula>CELL("protect",A15)=0</formula>
    </cfRule>
  </conditionalFormatting>
  <conditionalFormatting sqref="A121:C121">
    <cfRule type="expression" dxfId="75" priority="1">
      <formula>CELL("protect",A121)=0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1" fitToHeight="0" orientation="portrait" blackAndWhite="1" r:id="rId1"/>
  <headerFooter>
    <oddFooter>&amp;L&amp;"Arial,Obyčejné"&amp;A&amp;R&amp;"Arial,Obyčejné"Strana &amp;P z &amp;N</oddFooter>
  </headerFooter>
  <rowBreaks count="1" manualBreakCount="1">
    <brk id="46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9" id="{6F04A82B-49EF-4121-AA94-D3F294D3AAFB}">
            <xm:f>CELL("protect",'Příloha č. 1a'!A95)=0</xm:f>
            <x14:dxf>
              <fill>
                <patternFill>
                  <bgColor theme="8" tint="0.79998168889431442"/>
                </patternFill>
              </fill>
            </x14:dxf>
          </x14:cfRule>
          <xm:sqref>A97:XFD97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1"/>
  <sheetViews>
    <sheetView showZeros="0" view="pageBreakPreview" zoomScale="130" zoomScaleNormal="130" zoomScaleSheetLayoutView="130" workbookViewId="0">
      <selection activeCell="A9" sqref="A9"/>
    </sheetView>
  </sheetViews>
  <sheetFormatPr defaultColWidth="9.140625" defaultRowHeight="15" x14ac:dyDescent="0.25"/>
  <cols>
    <col min="1" max="1" width="77.42578125" style="178" customWidth="1"/>
    <col min="2" max="2" width="1.7109375" style="23" customWidth="1"/>
    <col min="3" max="3" width="15.7109375" style="117" customWidth="1"/>
    <col min="4" max="16384" width="9.140625" style="23"/>
  </cols>
  <sheetData>
    <row r="1" spans="1:3" ht="26.25" x14ac:dyDescent="0.25">
      <c r="A1" s="146" t="s">
        <v>87</v>
      </c>
      <c r="B1" s="22"/>
      <c r="C1" s="101"/>
    </row>
    <row r="2" spans="1:3" x14ac:dyDescent="0.25">
      <c r="A2" s="147"/>
      <c r="B2" s="137" t="s">
        <v>43</v>
      </c>
      <c r="C2" s="192" t="str">
        <f>'Příloha č. 1a'!C2</f>
        <v>……………………</v>
      </c>
    </row>
    <row r="3" spans="1:3" x14ac:dyDescent="0.25">
      <c r="A3" s="190"/>
      <c r="B3" s="137" t="s">
        <v>45</v>
      </c>
      <c r="C3" s="192" t="str">
        <f>'Příloha č. 1a'!C3</f>
        <v>……………………</v>
      </c>
    </row>
    <row r="4" spans="1:3" x14ac:dyDescent="0.25">
      <c r="A4" s="190"/>
      <c r="B4" s="137"/>
      <c r="C4" s="138"/>
    </row>
    <row r="5" spans="1:3" ht="38.25" x14ac:dyDescent="0.25">
      <c r="A5" s="148" t="s">
        <v>96</v>
      </c>
      <c r="B5" s="2"/>
      <c r="C5" s="102"/>
    </row>
    <row r="6" spans="1:3" x14ac:dyDescent="0.25">
      <c r="A6" s="148"/>
      <c r="B6" s="2"/>
      <c r="C6" s="102"/>
    </row>
    <row r="7" spans="1:3" ht="25.5" x14ac:dyDescent="0.25">
      <c r="A7" s="149" t="s">
        <v>65</v>
      </c>
      <c r="B7" s="4"/>
      <c r="C7" s="103" t="s">
        <v>0</v>
      </c>
    </row>
    <row r="8" spans="1:3" ht="15.75" thickBot="1" x14ac:dyDescent="0.3">
      <c r="A8" s="150"/>
      <c r="B8" s="5"/>
      <c r="C8" s="104"/>
    </row>
    <row r="9" spans="1:3" s="205" customFormat="1" ht="15.75" thickBot="1" x14ac:dyDescent="0.3">
      <c r="A9" s="216" t="str">
        <f>'Příloha č. 1a'!A9</f>
        <v xml:space="preserve">JOSEFŮV DŮL - I. kat.  (Z1 - PTÚ Jablonec n. N., HP TBD ………………...)  </v>
      </c>
      <c r="B9" s="7"/>
      <c r="C9" s="204">
        <f>IF(SUM(C10:C16)&gt;0,SUM(C10:C16),0)</f>
        <v>0</v>
      </c>
    </row>
    <row r="10" spans="1:3" s="205" customFormat="1" ht="38.25" x14ac:dyDescent="0.25">
      <c r="A10" s="206" t="s">
        <v>77</v>
      </c>
      <c r="B10" s="26"/>
      <c r="C10" s="219"/>
    </row>
    <row r="11" spans="1:3" s="205" customFormat="1" ht="38.25" x14ac:dyDescent="0.25">
      <c r="A11" s="206" t="s">
        <v>78</v>
      </c>
      <c r="B11" s="26"/>
      <c r="C11" s="220"/>
    </row>
    <row r="12" spans="1:3" s="205" customFormat="1" x14ac:dyDescent="0.25">
      <c r="A12" s="209" t="s">
        <v>1</v>
      </c>
      <c r="B12" s="26"/>
      <c r="C12" s="207"/>
    </row>
    <row r="13" spans="1:3" s="208" customFormat="1" x14ac:dyDescent="0.25">
      <c r="A13" s="206" t="s">
        <v>79</v>
      </c>
      <c r="B13" s="28"/>
      <c r="C13" s="207"/>
    </row>
    <row r="14" spans="1:3" s="205" customFormat="1" x14ac:dyDescent="0.25">
      <c r="A14" s="206" t="s">
        <v>10</v>
      </c>
      <c r="B14" s="31"/>
      <c r="C14" s="207"/>
    </row>
    <row r="15" spans="1:3" s="205" customFormat="1" x14ac:dyDescent="0.25">
      <c r="A15" s="51" t="s">
        <v>67</v>
      </c>
      <c r="B15" s="213"/>
      <c r="C15" s="207"/>
    </row>
    <row r="16" spans="1:3" s="205" customFormat="1" x14ac:dyDescent="0.25">
      <c r="A16" s="201" t="s">
        <v>69</v>
      </c>
      <c r="B16" s="26"/>
      <c r="C16" s="106"/>
    </row>
    <row r="17" spans="1:3" s="205" customFormat="1" ht="15.75" thickBot="1" x14ac:dyDescent="0.3">
      <c r="A17" s="210"/>
      <c r="B17" s="48"/>
      <c r="C17" s="211"/>
    </row>
    <row r="18" spans="1:3" s="25" customFormat="1" ht="15.75" thickBot="1" x14ac:dyDescent="0.3">
      <c r="A18" s="7" t="str">
        <f>'Příloha č. 1a'!A17</f>
        <v>SOUŠ - II. kat.  (Z1 - PTÚ Jablonec n. N., HP TBD …………………. )</v>
      </c>
      <c r="B18" s="7"/>
      <c r="C18" s="105">
        <f>IF(SUM(C19:C22)&gt;0,SUM(C19:C22),0)</f>
        <v>0</v>
      </c>
    </row>
    <row r="19" spans="1:3" s="25" customFormat="1" x14ac:dyDescent="0.25">
      <c r="A19" s="151" t="s">
        <v>1</v>
      </c>
      <c r="B19" s="26"/>
      <c r="C19" s="106"/>
    </row>
    <row r="20" spans="1:3" s="25" customFormat="1" x14ac:dyDescent="0.25">
      <c r="A20" s="152" t="s">
        <v>2</v>
      </c>
      <c r="B20" s="26"/>
      <c r="C20" s="106"/>
    </row>
    <row r="21" spans="1:3" s="25" customFormat="1" x14ac:dyDescent="0.25">
      <c r="A21" s="153" t="s">
        <v>3</v>
      </c>
      <c r="B21" s="26"/>
      <c r="C21" s="122"/>
    </row>
    <row r="22" spans="1:3" s="25" customFormat="1" x14ac:dyDescent="0.25">
      <c r="A22" s="18" t="s">
        <v>4</v>
      </c>
      <c r="B22" s="28"/>
      <c r="C22" s="122"/>
    </row>
    <row r="23" spans="1:3" s="25" customFormat="1" ht="15.75" thickBot="1" x14ac:dyDescent="0.3">
      <c r="A23" s="154"/>
      <c r="B23" s="31"/>
      <c r="C23" s="123"/>
    </row>
    <row r="24" spans="1:3" s="25" customFormat="1" ht="15.75" thickBot="1" x14ac:dyDescent="0.3">
      <c r="A24" s="7" t="str">
        <f>'Příloha č. 1a'!A22</f>
        <v>ROZKOŠ - II. kat.  (Z1 - PTÚ Hradec Králové, HP TBD …………………. )</v>
      </c>
      <c r="B24" s="7"/>
      <c r="C24" s="105">
        <f>IF(SUM(C25:C27)&gt;0,SUM(C25:C27),0)</f>
        <v>0</v>
      </c>
    </row>
    <row r="25" spans="1:3" s="25" customFormat="1" x14ac:dyDescent="0.25">
      <c r="A25" s="151" t="s">
        <v>1</v>
      </c>
      <c r="B25" s="26"/>
      <c r="C25" s="106"/>
    </row>
    <row r="26" spans="1:3" s="25" customFormat="1" x14ac:dyDescent="0.25">
      <c r="A26" s="155" t="s">
        <v>5</v>
      </c>
      <c r="B26" s="26"/>
      <c r="C26" s="122"/>
    </row>
    <row r="27" spans="1:3" s="25" customFormat="1" x14ac:dyDescent="0.25">
      <c r="A27" s="198" t="s">
        <v>4</v>
      </c>
      <c r="B27" s="31"/>
      <c r="C27" s="122"/>
    </row>
    <row r="28" spans="1:3" s="25" customFormat="1" ht="15.75" thickBot="1" x14ac:dyDescent="0.3">
      <c r="A28" s="156"/>
      <c r="B28" s="89"/>
      <c r="C28" s="131"/>
    </row>
    <row r="29" spans="1:3" s="29" customFormat="1" ht="15.75" thickBot="1" x14ac:dyDescent="0.3">
      <c r="A29" s="9" t="str">
        <f>'Příloha č. 1a'!A26</f>
        <v>HAMRY - II. kat.  (Z2 - PTÚ Pardubice, HP TBD …………………. )</v>
      </c>
      <c r="B29" s="9"/>
      <c r="C29" s="105">
        <f>IF(SUM(C30:C33)&gt;0,SUM(C30:C33),0)</f>
        <v>0</v>
      </c>
    </row>
    <row r="30" spans="1:3" s="29" customFormat="1" x14ac:dyDescent="0.25">
      <c r="A30" s="151" t="s">
        <v>1</v>
      </c>
      <c r="B30" s="26"/>
      <c r="C30" s="106"/>
    </row>
    <row r="31" spans="1:3" s="29" customFormat="1" x14ac:dyDescent="0.25">
      <c r="A31" s="155" t="s">
        <v>31</v>
      </c>
      <c r="B31" s="26"/>
      <c r="C31" s="122"/>
    </row>
    <row r="32" spans="1:3" s="29" customFormat="1" x14ac:dyDescent="0.25">
      <c r="A32" s="151" t="s">
        <v>10</v>
      </c>
      <c r="B32" s="26"/>
      <c r="C32" s="122"/>
    </row>
    <row r="33" spans="1:3" s="29" customFormat="1" x14ac:dyDescent="0.25">
      <c r="A33" s="157" t="s">
        <v>8</v>
      </c>
      <c r="B33" s="26"/>
      <c r="C33" s="122"/>
    </row>
    <row r="34" spans="1:3" s="25" customFormat="1" ht="15.75" thickBot="1" x14ac:dyDescent="0.3">
      <c r="A34" s="154"/>
      <c r="B34" s="31"/>
      <c r="C34" s="123"/>
    </row>
    <row r="35" spans="1:3" s="29" customFormat="1" ht="15.75" thickBot="1" x14ac:dyDescent="0.3">
      <c r="A35" s="11" t="str">
        <f>'Příloha č. 1a'!A32</f>
        <v>HVĚZDA - II. kat.  (Z2 - PTÚ Vysoké Mýto, HP TBD …………………. )</v>
      </c>
      <c r="B35" s="11"/>
      <c r="C35" s="105">
        <f>IF(SUM(C36:C41)&gt;0,SUM(C36:C41),0)</f>
        <v>0</v>
      </c>
    </row>
    <row r="36" spans="1:3" s="29" customFormat="1" x14ac:dyDescent="0.25">
      <c r="A36" s="151" t="s">
        <v>1</v>
      </c>
      <c r="B36" s="26"/>
      <c r="C36" s="106"/>
    </row>
    <row r="37" spans="1:3" s="29" customFormat="1" x14ac:dyDescent="0.25">
      <c r="A37" s="152" t="s">
        <v>2</v>
      </c>
      <c r="B37" s="26"/>
      <c r="C37" s="106"/>
    </row>
    <row r="38" spans="1:3" s="29" customFormat="1" x14ac:dyDescent="0.25">
      <c r="A38" s="155" t="s">
        <v>9</v>
      </c>
      <c r="B38" s="26"/>
      <c r="C38" s="122"/>
    </row>
    <row r="39" spans="1:3" s="29" customFormat="1" x14ac:dyDescent="0.25">
      <c r="A39" s="151" t="s">
        <v>10</v>
      </c>
      <c r="B39" s="34"/>
      <c r="C39" s="122"/>
    </row>
    <row r="40" spans="1:3" s="29" customFormat="1" x14ac:dyDescent="0.25">
      <c r="A40" s="158" t="s">
        <v>11</v>
      </c>
      <c r="B40" s="34"/>
      <c r="C40" s="122"/>
    </row>
    <row r="41" spans="1:3" s="25" customFormat="1" x14ac:dyDescent="0.25">
      <c r="A41" s="18" t="s">
        <v>4</v>
      </c>
      <c r="B41" s="28"/>
      <c r="C41" s="122"/>
    </row>
    <row r="42" spans="1:3" s="25" customFormat="1" ht="15.75" thickBot="1" x14ac:dyDescent="0.3">
      <c r="A42" s="159"/>
      <c r="B42" s="36"/>
      <c r="C42" s="123"/>
    </row>
    <row r="43" spans="1:3" s="25" customFormat="1" ht="15.75" thickBot="1" x14ac:dyDescent="0.3">
      <c r="A43" s="11" t="str">
        <f>'Příloha č. 1a'!A39</f>
        <v>OH LABE, PARDUBICE, PB - II. a III. kat. (Z3 - PTÚ Pardubice, HP TBD ………………….)</v>
      </c>
      <c r="B43" s="11"/>
      <c r="C43" s="105">
        <f>IF(SUM(C44:C47)&gt;0,SUM(C44:C47),0)</f>
        <v>0</v>
      </c>
    </row>
    <row r="44" spans="1:3" s="25" customFormat="1" x14ac:dyDescent="0.25">
      <c r="A44" s="151" t="s">
        <v>1</v>
      </c>
      <c r="B44" s="26"/>
      <c r="C44" s="106"/>
    </row>
    <row r="45" spans="1:3" s="25" customFormat="1" x14ac:dyDescent="0.25">
      <c r="A45" s="155" t="s">
        <v>12</v>
      </c>
      <c r="B45" s="26"/>
      <c r="C45" s="122"/>
    </row>
    <row r="46" spans="1:3" s="25" customFormat="1" x14ac:dyDescent="0.25">
      <c r="A46" s="160" t="s">
        <v>10</v>
      </c>
      <c r="B46" s="34"/>
      <c r="C46" s="122"/>
    </row>
    <row r="47" spans="1:3" s="25" customFormat="1" x14ac:dyDescent="0.25">
      <c r="A47" s="152" t="s">
        <v>11</v>
      </c>
      <c r="B47" s="26"/>
      <c r="C47" s="122"/>
    </row>
    <row r="48" spans="1:3" ht="15.75" thickBot="1" x14ac:dyDescent="0.3">
      <c r="A48" s="150"/>
      <c r="B48" s="5"/>
      <c r="C48" s="104"/>
    </row>
    <row r="49" spans="1:3" ht="15.75" thickBot="1" x14ac:dyDescent="0.3">
      <c r="A49" s="13" t="str">
        <f>'Příloha č. 1a'!A45</f>
        <v>VRCHLICE - II. kat. (Z2 - PTÚ Pardubice, HP TBD ………………….)</v>
      </c>
      <c r="B49" s="13"/>
      <c r="C49" s="105">
        <f>IF(SUM(C50:C55)&gt;0,SUM(C50:C55),0)</f>
        <v>0</v>
      </c>
    </row>
    <row r="50" spans="1:3" x14ac:dyDescent="0.25">
      <c r="A50" s="161" t="s">
        <v>1</v>
      </c>
      <c r="B50" s="38"/>
      <c r="C50" s="108"/>
    </row>
    <row r="51" spans="1:3" x14ac:dyDescent="0.25">
      <c r="A51" s="162" t="s">
        <v>14</v>
      </c>
      <c r="B51" s="38"/>
      <c r="C51" s="108"/>
    </row>
    <row r="52" spans="1:3" x14ac:dyDescent="0.25">
      <c r="A52" s="162" t="s">
        <v>42</v>
      </c>
      <c r="B52" s="38"/>
      <c r="C52" s="108"/>
    </row>
    <row r="53" spans="1:3" x14ac:dyDescent="0.25">
      <c r="A53" s="161" t="s">
        <v>7</v>
      </c>
      <c r="B53" s="38"/>
      <c r="C53" s="108"/>
    </row>
    <row r="54" spans="1:3" x14ac:dyDescent="0.25">
      <c r="A54" s="163" t="s">
        <v>16</v>
      </c>
      <c r="B54" s="41"/>
      <c r="C54" s="108"/>
    </row>
    <row r="55" spans="1:3" x14ac:dyDescent="0.25">
      <c r="A55" s="18" t="s">
        <v>4</v>
      </c>
      <c r="B55" s="28"/>
      <c r="C55" s="122"/>
    </row>
    <row r="56" spans="1:3" ht="15.75" thickBot="1" x14ac:dyDescent="0.3">
      <c r="A56" s="18"/>
      <c r="B56" s="28"/>
      <c r="C56" s="104"/>
    </row>
    <row r="57" spans="1:3" s="29" customFormat="1" ht="15.75" thickBot="1" x14ac:dyDescent="0.3">
      <c r="A57" s="141" t="str">
        <f>'Příloha č. 1a'!A52</f>
        <v>STŘEKOV - II. kat.  (Z3 - PTÚ Roudnice n.L., HP TBD…………………. )</v>
      </c>
      <c r="B57" s="78"/>
      <c r="C57" s="105">
        <f>IF(SUM(C58:C62)&gt;0,SUM(C58:C62),0)</f>
        <v>0</v>
      </c>
    </row>
    <row r="58" spans="1:3" s="29" customFormat="1" x14ac:dyDescent="0.25">
      <c r="A58" s="165" t="s">
        <v>1</v>
      </c>
      <c r="B58" s="78"/>
      <c r="C58" s="111"/>
    </row>
    <row r="59" spans="1:3" s="29" customFormat="1" x14ac:dyDescent="0.25">
      <c r="A59" s="166" t="s">
        <v>2</v>
      </c>
      <c r="B59" s="79"/>
      <c r="C59" s="111"/>
    </row>
    <row r="60" spans="1:3" s="29" customFormat="1" x14ac:dyDescent="0.25">
      <c r="A60" s="164" t="s">
        <v>17</v>
      </c>
      <c r="B60" s="42"/>
      <c r="C60" s="111"/>
    </row>
    <row r="61" spans="1:3" s="29" customFormat="1" x14ac:dyDescent="0.25">
      <c r="A61" s="151" t="s">
        <v>23</v>
      </c>
      <c r="B61" s="42"/>
      <c r="C61" s="112"/>
    </row>
    <row r="62" spans="1:3" s="29" customFormat="1" x14ac:dyDescent="0.25">
      <c r="A62" s="165" t="s">
        <v>18</v>
      </c>
      <c r="B62" s="42"/>
      <c r="C62" s="111"/>
    </row>
    <row r="63" spans="1:3" s="25" customFormat="1" ht="15.75" thickBot="1" x14ac:dyDescent="0.3">
      <c r="A63" s="167"/>
      <c r="B63" s="48"/>
      <c r="C63" s="113"/>
    </row>
    <row r="64" spans="1:3" s="29" customFormat="1" ht="15.75" thickBot="1" x14ac:dyDescent="0.3">
      <c r="A64" s="142" t="str">
        <f>'Příloha č. 1a'!A59</f>
        <v>MŠENO - II. kat. (Z3 - Jablonec n. N., HP TBD…………………. )</v>
      </c>
      <c r="B64" s="42"/>
      <c r="C64" s="105">
        <f>IF(SUM(C65:C70)&gt;0,SUM(C65:C70),0)</f>
        <v>0</v>
      </c>
    </row>
    <row r="65" spans="1:3" s="29" customFormat="1" x14ac:dyDescent="0.25">
      <c r="A65" s="161" t="s">
        <v>1</v>
      </c>
      <c r="B65" s="41"/>
      <c r="C65" s="115"/>
    </row>
    <row r="66" spans="1:3" s="29" customFormat="1" ht="25.5" x14ac:dyDescent="0.25">
      <c r="A66" s="168" t="s">
        <v>19</v>
      </c>
      <c r="B66" s="79"/>
      <c r="C66" s="115"/>
    </row>
    <row r="67" spans="1:3" s="29" customFormat="1" x14ac:dyDescent="0.25">
      <c r="A67" s="166" t="s">
        <v>20</v>
      </c>
      <c r="B67" s="78"/>
      <c r="C67" s="115"/>
    </row>
    <row r="68" spans="1:3" s="29" customFormat="1" x14ac:dyDescent="0.25">
      <c r="A68" s="161" t="s">
        <v>7</v>
      </c>
      <c r="B68" s="90"/>
      <c r="C68" s="115"/>
    </row>
    <row r="69" spans="1:3" s="29" customFormat="1" x14ac:dyDescent="0.25">
      <c r="A69" s="51" t="s">
        <v>67</v>
      </c>
      <c r="B69" s="42"/>
      <c r="C69" s="115"/>
    </row>
    <row r="70" spans="1:3" s="92" customFormat="1" x14ac:dyDescent="0.25">
      <c r="A70" s="151" t="s">
        <v>36</v>
      </c>
      <c r="B70" s="91"/>
      <c r="C70" s="133"/>
    </row>
    <row r="71" spans="1:3" s="25" customFormat="1" ht="15.75" thickBot="1" x14ac:dyDescent="0.3">
      <c r="A71" s="167"/>
      <c r="B71" s="48"/>
      <c r="C71" s="113"/>
    </row>
    <row r="72" spans="1:3" s="94" customFormat="1" ht="15.75" thickBot="1" x14ac:dyDescent="0.3">
      <c r="A72" s="143" t="str">
        <f>'Příloha č. 1a'!A67</f>
        <v>BEDŘICHOV - II. kat. (Z1 - PTÚ Jablonec n. N., HP TBD………………….)</v>
      </c>
      <c r="B72" s="93"/>
      <c r="C72" s="105">
        <f>IF(SUM(C73:C76)&gt;0,SUM(C73:C76),0)</f>
        <v>0</v>
      </c>
    </row>
    <row r="73" spans="1:3" s="94" customFormat="1" x14ac:dyDescent="0.25">
      <c r="A73" s="161" t="s">
        <v>1</v>
      </c>
      <c r="B73" s="37"/>
      <c r="C73" s="111"/>
    </row>
    <row r="74" spans="1:3" s="94" customFormat="1" x14ac:dyDescent="0.25">
      <c r="A74" s="161" t="s">
        <v>21</v>
      </c>
      <c r="B74" s="37"/>
      <c r="C74" s="111"/>
    </row>
    <row r="75" spans="1:3" s="94" customFormat="1" x14ac:dyDescent="0.25">
      <c r="A75" s="152" t="s">
        <v>7</v>
      </c>
      <c r="B75" s="18"/>
      <c r="C75" s="111"/>
    </row>
    <row r="76" spans="1:3" s="94" customFormat="1" x14ac:dyDescent="0.25">
      <c r="A76" s="161" t="s">
        <v>18</v>
      </c>
      <c r="B76" s="18"/>
      <c r="C76" s="111"/>
    </row>
    <row r="77" spans="1:3" s="25" customFormat="1" ht="15.75" thickBot="1" x14ac:dyDescent="0.3">
      <c r="A77" s="154"/>
      <c r="B77" s="48"/>
      <c r="C77" s="113"/>
    </row>
    <row r="78" spans="1:3" s="29" customFormat="1" ht="15.75" thickBot="1" x14ac:dyDescent="0.3">
      <c r="A78" s="143" t="str">
        <f>'Příloha č. 1a'!A73</f>
        <v>HARCOV - II. kat. (Z1 - PTÚ Jablonec n. N., HP TBD………………….)</v>
      </c>
      <c r="B78" s="42"/>
      <c r="C78" s="105">
        <f>IF(SUM(C79:C81)&gt;0,SUM(C79:C81),0)</f>
        <v>0</v>
      </c>
    </row>
    <row r="79" spans="1:3" s="29" customFormat="1" x14ac:dyDescent="0.25">
      <c r="A79" s="151" t="s">
        <v>1</v>
      </c>
      <c r="B79" s="41"/>
      <c r="C79" s="111"/>
    </row>
    <row r="80" spans="1:3" s="29" customFormat="1" x14ac:dyDescent="0.25">
      <c r="A80" s="152" t="s">
        <v>22</v>
      </c>
      <c r="B80" s="41"/>
      <c r="C80" s="111"/>
    </row>
    <row r="81" spans="1:3" s="29" customFormat="1" x14ac:dyDescent="0.25">
      <c r="A81" s="152" t="s">
        <v>21</v>
      </c>
      <c r="B81" s="42"/>
      <c r="C81" s="111"/>
    </row>
    <row r="82" spans="1:3" s="25" customFormat="1" ht="15.75" thickBot="1" x14ac:dyDescent="0.3">
      <c r="A82" s="167"/>
      <c r="B82" s="48"/>
      <c r="C82" s="113"/>
    </row>
    <row r="83" spans="1:3" s="25" customFormat="1" ht="15.75" thickBot="1" x14ac:dyDescent="0.3">
      <c r="A83" s="143" t="str">
        <f>'Příloha č. 1a'!A76</f>
        <v>SEČ - II. kat. (Z2 - PTÚ Pardubice, HP TBD ………………….)</v>
      </c>
      <c r="B83" s="42"/>
      <c r="C83" s="105">
        <f>IF(SUM(C84:C88)&gt;0,SUM(C84:C88),0)</f>
        <v>0</v>
      </c>
    </row>
    <row r="84" spans="1:3" s="25" customFormat="1" x14ac:dyDescent="0.25">
      <c r="A84" s="161" t="s">
        <v>1</v>
      </c>
      <c r="B84" s="41"/>
      <c r="C84" s="115"/>
    </row>
    <row r="85" spans="1:3" s="25" customFormat="1" x14ac:dyDescent="0.25">
      <c r="A85" s="166" t="s">
        <v>2</v>
      </c>
      <c r="B85" s="41"/>
      <c r="C85" s="115"/>
    </row>
    <row r="86" spans="1:3" s="25" customFormat="1" x14ac:dyDescent="0.25">
      <c r="A86" s="164" t="s">
        <v>21</v>
      </c>
      <c r="B86" s="42"/>
      <c r="C86" s="115"/>
    </row>
    <row r="87" spans="1:3" s="25" customFormat="1" x14ac:dyDescent="0.25">
      <c r="A87" s="161" t="s">
        <v>7</v>
      </c>
      <c r="B87" s="38"/>
      <c r="C87" s="133"/>
    </row>
    <row r="88" spans="1:3" s="25" customFormat="1" x14ac:dyDescent="0.25">
      <c r="A88" s="161" t="s">
        <v>18</v>
      </c>
      <c r="B88" s="38"/>
      <c r="C88" s="133"/>
    </row>
    <row r="89" spans="1:3" s="25" customFormat="1" ht="15.75" thickBot="1" x14ac:dyDescent="0.3">
      <c r="A89" s="169"/>
      <c r="B89" s="60"/>
      <c r="C89" s="113"/>
    </row>
    <row r="90" spans="1:3" s="25" customFormat="1" ht="15.75" thickBot="1" x14ac:dyDescent="0.3">
      <c r="A90" s="143" t="str">
        <f>'Příloha č. 1a'!A83</f>
        <v>PASTVINY - II. kat. (Z2 - PTÚ Vysoké Mýto, HP TBD ………………….)</v>
      </c>
      <c r="B90" s="42"/>
      <c r="C90" s="105">
        <f>IF(SUM(C91:C92)&gt;0,SUM(C91:C92),0)</f>
        <v>0</v>
      </c>
    </row>
    <row r="91" spans="1:3" s="25" customFormat="1" x14ac:dyDescent="0.25">
      <c r="A91" s="161" t="s">
        <v>1</v>
      </c>
      <c r="B91" s="41"/>
      <c r="C91" s="133"/>
    </row>
    <row r="92" spans="1:3" s="25" customFormat="1" ht="25.5" x14ac:dyDescent="0.25">
      <c r="A92" s="59" t="s">
        <v>75</v>
      </c>
      <c r="B92" s="42"/>
      <c r="C92" s="133"/>
    </row>
    <row r="93" spans="1:3" s="25" customFormat="1" ht="15.75" thickBot="1" x14ac:dyDescent="0.3">
      <c r="A93" s="167"/>
      <c r="B93" s="48"/>
      <c r="C93" s="113"/>
    </row>
    <row r="94" spans="1:3" s="29" customFormat="1" ht="15.75" thickBot="1" x14ac:dyDescent="0.3">
      <c r="A94" s="143" t="str">
        <f>'Příloha č. 1a'!A88</f>
        <v>LABSKÁ - II. kat. (Z1 - PTÚ Hradec Králové, HP TBD ………………….)</v>
      </c>
      <c r="B94" s="42"/>
      <c r="C94" s="105">
        <f>IF(SUM(C95:C97)&gt;0,SUM(C95:C97),0)</f>
        <v>0</v>
      </c>
    </row>
    <row r="95" spans="1:3" s="29" customFormat="1" x14ac:dyDescent="0.25">
      <c r="A95" s="161" t="s">
        <v>1</v>
      </c>
      <c r="B95" s="41"/>
      <c r="C95" s="133"/>
    </row>
    <row r="96" spans="1:3" s="29" customFormat="1" ht="25.5" x14ac:dyDescent="0.25">
      <c r="A96" s="168" t="s">
        <v>72</v>
      </c>
      <c r="B96" s="41"/>
      <c r="C96" s="133"/>
    </row>
    <row r="97" spans="1:3" s="29" customFormat="1" x14ac:dyDescent="0.25">
      <c r="A97" s="164" t="s">
        <v>24</v>
      </c>
      <c r="B97" s="42"/>
      <c r="C97" s="133"/>
    </row>
    <row r="98" spans="1:3" s="25" customFormat="1" ht="15.75" thickBot="1" x14ac:dyDescent="0.3">
      <c r="A98" s="179"/>
      <c r="B98" s="48"/>
      <c r="C98" s="113"/>
    </row>
    <row r="99" spans="1:3" s="29" customFormat="1" ht="15.75" thickBot="1" x14ac:dyDescent="0.3">
      <c r="A99" s="142" t="str">
        <f>'Příloha č. 1a'!A93</f>
        <v>LES  KRÁLOVSTVÍ - II. kat. (Z1 - PTÚ Hradec Králové, HP TBD ………………….)</v>
      </c>
      <c r="B99" s="42"/>
      <c r="C99" s="105">
        <f>IF(SUM(C100:C103)&gt;0,SUM(C100:C103),0)</f>
        <v>0</v>
      </c>
    </row>
    <row r="100" spans="1:3" s="29" customFormat="1" x14ac:dyDescent="0.25">
      <c r="A100" s="161" t="s">
        <v>1</v>
      </c>
      <c r="B100" s="41"/>
      <c r="C100" s="112"/>
    </row>
    <row r="101" spans="1:3" s="29" customFormat="1" x14ac:dyDescent="0.25">
      <c r="A101" s="18" t="s">
        <v>21</v>
      </c>
      <c r="B101" s="78"/>
      <c r="C101" s="112"/>
    </row>
    <row r="102" spans="1:3" s="29" customFormat="1" x14ac:dyDescent="0.25">
      <c r="A102" s="164" t="s">
        <v>7</v>
      </c>
      <c r="B102" s="42"/>
      <c r="C102" s="112"/>
    </row>
    <row r="103" spans="1:3" s="29" customFormat="1" x14ac:dyDescent="0.25">
      <c r="A103" s="161" t="s">
        <v>18</v>
      </c>
      <c r="B103" s="42"/>
      <c r="C103" s="112"/>
    </row>
    <row r="104" spans="1:3" s="25" customFormat="1" ht="15.75" thickBot="1" x14ac:dyDescent="0.3">
      <c r="A104" s="167"/>
      <c r="B104" s="48"/>
      <c r="C104" s="113"/>
    </row>
    <row r="105" spans="1:3" s="29" customFormat="1" ht="15.75" thickBot="1" x14ac:dyDescent="0.3">
      <c r="A105" s="142" t="str">
        <f>'Příloha č. 1a'!A99</f>
        <v>KŘIŽANOVICE - II. kat. (Z2 - PTÚ Pardubice, HP TBD ………………….)</v>
      </c>
      <c r="B105" s="42"/>
      <c r="C105" s="105">
        <f>IF(SUM(C106:C108)&gt;0,SUM(C106:C108),0)</f>
        <v>0</v>
      </c>
    </row>
    <row r="106" spans="1:3" s="29" customFormat="1" x14ac:dyDescent="0.25">
      <c r="A106" s="161" t="s">
        <v>25</v>
      </c>
      <c r="B106" s="41"/>
      <c r="C106" s="112"/>
    </row>
    <row r="107" spans="1:3" s="29" customFormat="1" ht="25.5" x14ac:dyDescent="0.25">
      <c r="A107" s="170" t="s">
        <v>19</v>
      </c>
      <c r="B107" s="78"/>
      <c r="C107" s="112"/>
    </row>
    <row r="108" spans="1:3" s="29" customFormat="1" x14ac:dyDescent="0.25">
      <c r="A108" s="161" t="s">
        <v>21</v>
      </c>
      <c r="B108" s="42"/>
      <c r="C108" s="112"/>
    </row>
    <row r="109" spans="1:3" s="25" customFormat="1" ht="15.75" thickBot="1" x14ac:dyDescent="0.3">
      <c r="A109" s="167"/>
      <c r="B109" s="48"/>
      <c r="C109" s="113"/>
    </row>
    <row r="110" spans="1:3" s="29" customFormat="1" ht="15.75" thickBot="1" x14ac:dyDescent="0.3">
      <c r="A110" s="142" t="str">
        <f>'Příloha č. 1a'!A106</f>
        <v>PAŘÍŽOV - II. kat. (Z2 - PTÚ Pardubice, HP TBD ………………….)</v>
      </c>
      <c r="B110" s="42"/>
      <c r="C110" s="105">
        <f>IF(SUM(C111:C113)&gt;0,SUM(C111:C113),0)</f>
        <v>0</v>
      </c>
    </row>
    <row r="111" spans="1:3" s="29" customFormat="1" x14ac:dyDescent="0.25">
      <c r="A111" s="161" t="s">
        <v>1</v>
      </c>
      <c r="B111" s="41"/>
      <c r="C111" s="111"/>
    </row>
    <row r="112" spans="1:3" s="29" customFormat="1" x14ac:dyDescent="0.25">
      <c r="A112" s="166" t="s">
        <v>26</v>
      </c>
      <c r="B112" s="78"/>
      <c r="C112" s="111"/>
    </row>
    <row r="113" spans="1:3" s="29" customFormat="1" x14ac:dyDescent="0.25">
      <c r="A113" s="164" t="s">
        <v>21</v>
      </c>
      <c r="B113" s="42"/>
      <c r="C113" s="111"/>
    </row>
    <row r="114" spans="1:3" s="29" customFormat="1" x14ac:dyDescent="0.25">
      <c r="A114" s="164"/>
      <c r="B114" s="42"/>
      <c r="C114" s="184"/>
    </row>
    <row r="115" spans="1:3" s="25" customFormat="1" x14ac:dyDescent="0.25">
      <c r="A115" s="167"/>
      <c r="B115" s="48"/>
      <c r="C115" s="116"/>
    </row>
    <row r="116" spans="1:3" s="25" customFormat="1" x14ac:dyDescent="0.25">
      <c r="A116" s="217" t="s">
        <v>89</v>
      </c>
      <c r="B116" s="185"/>
      <c r="C116" s="117"/>
    </row>
    <row r="117" spans="1:3" s="25" customFormat="1" ht="25.5" x14ac:dyDescent="0.25">
      <c r="A117" s="171" t="s">
        <v>27</v>
      </c>
      <c r="B117" s="185"/>
      <c r="C117" s="118"/>
    </row>
    <row r="118" spans="1:3" s="25" customFormat="1" ht="15.75" thickBot="1" x14ac:dyDescent="0.3">
      <c r="A118" s="172"/>
      <c r="B118" s="185"/>
      <c r="C118" s="118"/>
    </row>
    <row r="119" spans="1:3" s="25" customFormat="1" ht="26.25" thickBot="1" x14ac:dyDescent="0.3">
      <c r="A119" s="64" t="s">
        <v>62</v>
      </c>
      <c r="B119" s="188"/>
      <c r="C119" s="105">
        <f>2*C120</f>
        <v>0</v>
      </c>
    </row>
    <row r="120" spans="1:3" s="25" customFormat="1" ht="25.5" x14ac:dyDescent="0.25">
      <c r="A120" s="173" t="s">
        <v>28</v>
      </c>
      <c r="B120" s="66"/>
      <c r="C120" s="120"/>
    </row>
    <row r="121" spans="1:3" s="25" customFormat="1" ht="15.75" thickBot="1" x14ac:dyDescent="0.3">
      <c r="A121" s="167"/>
      <c r="B121" s="48"/>
      <c r="C121" s="116"/>
    </row>
    <row r="122" spans="1:3" s="25" customFormat="1" ht="15.75" thickBot="1" x14ac:dyDescent="0.3">
      <c r="A122" s="64" t="s">
        <v>63</v>
      </c>
      <c r="B122" s="46"/>
      <c r="C122" s="105">
        <f>C123</f>
        <v>0</v>
      </c>
    </row>
    <row r="123" spans="1:3" s="25" customFormat="1" x14ac:dyDescent="0.25">
      <c r="A123" s="67" t="s">
        <v>64</v>
      </c>
      <c r="B123" s="46"/>
      <c r="C123" s="195"/>
    </row>
    <row r="124" spans="1:3" s="25" customFormat="1" x14ac:dyDescent="0.25">
      <c r="A124" s="167"/>
      <c r="B124" s="48"/>
      <c r="C124" s="116"/>
    </row>
    <row r="125" spans="1:3" s="29" customFormat="1" ht="27.75" customHeight="1" x14ac:dyDescent="0.25">
      <c r="A125" s="218" t="s">
        <v>98</v>
      </c>
      <c r="B125" s="218"/>
      <c r="C125" s="218"/>
    </row>
    <row r="126" spans="1:3" s="29" customFormat="1" x14ac:dyDescent="0.25">
      <c r="A126" s="174"/>
      <c r="B126" s="95"/>
      <c r="C126" s="130"/>
    </row>
    <row r="127" spans="1:3" s="29" customFormat="1" x14ac:dyDescent="0.25">
      <c r="A127" s="171" t="s">
        <v>29</v>
      </c>
      <c r="B127" s="96"/>
      <c r="C127" s="130"/>
    </row>
    <row r="128" spans="1:3" s="29" customFormat="1" ht="15.75" thickBot="1" x14ac:dyDescent="0.3">
      <c r="A128" s="164"/>
      <c r="B128" s="41"/>
      <c r="C128" s="130"/>
    </row>
    <row r="129" spans="1:3" s="29" customFormat="1" ht="15.75" thickBot="1" x14ac:dyDescent="0.3">
      <c r="A129" s="175" t="s">
        <v>94</v>
      </c>
      <c r="B129" s="41"/>
      <c r="C129" s="119">
        <f>C18+C24+C29+C35+C43+C49+C57+C64+C72+C78+C83+C90+C94+C99+C105+C110+C119+C122+C9</f>
        <v>0</v>
      </c>
    </row>
    <row r="130" spans="1:3" s="29" customFormat="1" x14ac:dyDescent="0.25">
      <c r="A130" s="176"/>
      <c r="B130" s="97"/>
      <c r="C130" s="130"/>
    </row>
    <row r="131" spans="1:3" s="29" customFormat="1" ht="38.25" x14ac:dyDescent="0.25">
      <c r="A131" s="177" t="s">
        <v>30</v>
      </c>
      <c r="B131" s="98"/>
      <c r="C131" s="129"/>
    </row>
  </sheetData>
  <sheetProtection algorithmName="SHA-512" hashValue="97y2drJnL7qIwxUMDCj/temGRWfhLaBqf0dadHLSXKCepVv5tZRFeumE5BhuLA9CrrlLc5DONtfxJ23+q1s5yA==" saltValue="jCA8/htalfSiXJgzzueH7w==" spinCount="100000" sheet="1" objects="1" scenarios="1"/>
  <mergeCells count="2">
    <mergeCell ref="A125:C125"/>
    <mergeCell ref="C10:C11"/>
  </mergeCells>
  <conditionalFormatting sqref="A1:XFD8 A130:XFD1048576 A129:B129 D129:XFD129 A124:XFD124 D122:XFD123 A42:XFD42 A58:XFD63 B69:XFD69 A70:XFD71 A102:XFD104 B101:XFD101 A93:XFD93 B92:XFD92 A23:XFD23 A19:XFD21 A18:B18 D18:XFD18 A25:XFD28 A24:B24 D24:XFD24 A30:XFD34 A29:B29 D29:XFD29 A36:XFD40 A35:B35 D35:XFD35 A44:XFD48 A43:B43 D43:XFD43 A50:XFD54 A49:B49 D49:XFD49 A57:B57 D57:XFD57 A65:XFD68 A64:B64 D64:XFD64 A73:XFD77 A72:B72 D72:XFD72 A79:XFD82 A78:B78 D78:XFD78 A84:XFD89 A83:B83 D83:XFD83 A91:XFD91 A90:B90 D90:XFD90 A95:XFD98 A94:B94 D94:XFD94 A100:XFD100 A99:B99 D99:XFD99 A106:XFD109 A105:B105 D105:XFD105 A111:XFD115 A110:B110 D110:XFD110 A120:XFD121 A119:B119 D119:XFD119 A117:XFD118 B116:XFD116 A126:XFD128 D125:XFD125">
    <cfRule type="expression" dxfId="73" priority="58">
      <formula>CELL("protect",A1)=0</formula>
    </cfRule>
  </conditionalFormatting>
  <conditionalFormatting sqref="C129">
    <cfRule type="containsErrors" dxfId="72" priority="57" stopIfTrue="1">
      <formula>ISERROR(C129)</formula>
    </cfRule>
  </conditionalFormatting>
  <conditionalFormatting sqref="C129">
    <cfRule type="expression" dxfId="71" priority="56">
      <formula>CELL("protect",C129)=0</formula>
    </cfRule>
  </conditionalFormatting>
  <conditionalFormatting sqref="A123:C123 A122:B122">
    <cfRule type="expression" dxfId="70" priority="54">
      <formula>CELL("protect",A122)=0</formula>
    </cfRule>
  </conditionalFormatting>
  <conditionalFormatting sqref="C22">
    <cfRule type="expression" dxfId="69" priority="52">
      <formula>CELL("protect",C22)=0</formula>
    </cfRule>
  </conditionalFormatting>
  <conditionalFormatting sqref="A41:XFD41">
    <cfRule type="expression" dxfId="68" priority="51">
      <formula>CELL("protect",A41)=0</formula>
    </cfRule>
  </conditionalFormatting>
  <conditionalFormatting sqref="A55:XFD55 A56:B56 D56:XFD56">
    <cfRule type="expression" dxfId="67" priority="50">
      <formula>CELL("protect",A55)=0</formula>
    </cfRule>
  </conditionalFormatting>
  <conditionalFormatting sqref="C56">
    <cfRule type="expression" dxfId="66" priority="49">
      <formula>CELL("protect",C56)=0</formula>
    </cfRule>
  </conditionalFormatting>
  <conditionalFormatting sqref="A69">
    <cfRule type="expression" dxfId="65" priority="48">
      <formula>CELL("protect",A69)=0</formula>
    </cfRule>
  </conditionalFormatting>
  <conditionalFormatting sqref="A101">
    <cfRule type="expression" dxfId="64" priority="47">
      <formula>CELL("protect",A101)=0</formula>
    </cfRule>
  </conditionalFormatting>
  <conditionalFormatting sqref="A92">
    <cfRule type="expression" dxfId="63" priority="46">
      <formula>CELL("protect",A92)=0</formula>
    </cfRule>
  </conditionalFormatting>
  <conditionalFormatting sqref="C18">
    <cfRule type="cellIs" dxfId="62" priority="45" stopIfTrue="1" operator="lessThan">
      <formula>1</formula>
    </cfRule>
  </conditionalFormatting>
  <conditionalFormatting sqref="C18">
    <cfRule type="expression" dxfId="61" priority="44">
      <formula>CELL("protect",C18)=0</formula>
    </cfRule>
  </conditionalFormatting>
  <conditionalFormatting sqref="C24">
    <cfRule type="cellIs" dxfId="60" priority="43" stopIfTrue="1" operator="lessThan">
      <formula>1</formula>
    </cfRule>
  </conditionalFormatting>
  <conditionalFormatting sqref="C24">
    <cfRule type="expression" dxfId="59" priority="42">
      <formula>CELL("protect",C24)=0</formula>
    </cfRule>
  </conditionalFormatting>
  <conditionalFormatting sqref="C29">
    <cfRule type="cellIs" dxfId="58" priority="41" stopIfTrue="1" operator="lessThan">
      <formula>1</formula>
    </cfRule>
  </conditionalFormatting>
  <conditionalFormatting sqref="C29">
    <cfRule type="expression" dxfId="57" priority="40">
      <formula>CELL("protect",C29)=0</formula>
    </cfRule>
  </conditionalFormatting>
  <conditionalFormatting sqref="C35">
    <cfRule type="cellIs" dxfId="56" priority="39" stopIfTrue="1" operator="lessThan">
      <formula>1</formula>
    </cfRule>
  </conditionalFormatting>
  <conditionalFormatting sqref="C35">
    <cfRule type="expression" dxfId="55" priority="38">
      <formula>CELL("protect",C35)=0</formula>
    </cfRule>
  </conditionalFormatting>
  <conditionalFormatting sqref="C43">
    <cfRule type="cellIs" dxfId="54" priority="37" stopIfTrue="1" operator="lessThan">
      <formula>1</formula>
    </cfRule>
  </conditionalFormatting>
  <conditionalFormatting sqref="C43">
    <cfRule type="expression" dxfId="53" priority="36">
      <formula>CELL("protect",C43)=0</formula>
    </cfRule>
  </conditionalFormatting>
  <conditionalFormatting sqref="C49">
    <cfRule type="cellIs" dxfId="52" priority="35" stopIfTrue="1" operator="lessThan">
      <formula>1</formula>
    </cfRule>
  </conditionalFormatting>
  <conditionalFormatting sqref="C49">
    <cfRule type="expression" dxfId="51" priority="34">
      <formula>CELL("protect",C49)=0</formula>
    </cfRule>
  </conditionalFormatting>
  <conditionalFormatting sqref="C57">
    <cfRule type="cellIs" dxfId="50" priority="33" stopIfTrue="1" operator="lessThan">
      <formula>1</formula>
    </cfRule>
  </conditionalFormatting>
  <conditionalFormatting sqref="C57">
    <cfRule type="expression" dxfId="49" priority="32">
      <formula>CELL("protect",C57)=0</formula>
    </cfRule>
  </conditionalFormatting>
  <conditionalFormatting sqref="C64">
    <cfRule type="cellIs" dxfId="48" priority="31" stopIfTrue="1" operator="lessThan">
      <formula>1</formula>
    </cfRule>
  </conditionalFormatting>
  <conditionalFormatting sqref="C64">
    <cfRule type="expression" dxfId="47" priority="30">
      <formula>CELL("protect",C64)=0</formula>
    </cfRule>
  </conditionalFormatting>
  <conditionalFormatting sqref="C72">
    <cfRule type="cellIs" dxfId="46" priority="29" stopIfTrue="1" operator="lessThan">
      <formula>1</formula>
    </cfRule>
  </conditionalFormatting>
  <conditionalFormatting sqref="C72">
    <cfRule type="expression" dxfId="45" priority="28">
      <formula>CELL("protect",C72)=0</formula>
    </cfRule>
  </conditionalFormatting>
  <conditionalFormatting sqref="C78">
    <cfRule type="cellIs" dxfId="44" priority="27" stopIfTrue="1" operator="lessThan">
      <formula>1</formula>
    </cfRule>
  </conditionalFormatting>
  <conditionalFormatting sqref="C78">
    <cfRule type="expression" dxfId="43" priority="26">
      <formula>CELL("protect",C78)=0</formula>
    </cfRule>
  </conditionalFormatting>
  <conditionalFormatting sqref="C83">
    <cfRule type="cellIs" dxfId="42" priority="25" stopIfTrue="1" operator="lessThan">
      <formula>1</formula>
    </cfRule>
  </conditionalFormatting>
  <conditionalFormatting sqref="C83">
    <cfRule type="expression" dxfId="41" priority="24">
      <formula>CELL("protect",C83)=0</formula>
    </cfRule>
  </conditionalFormatting>
  <conditionalFormatting sqref="C90">
    <cfRule type="cellIs" dxfId="40" priority="23" stopIfTrue="1" operator="lessThan">
      <formula>1</formula>
    </cfRule>
  </conditionalFormatting>
  <conditionalFormatting sqref="C90">
    <cfRule type="expression" dxfId="39" priority="22">
      <formula>CELL("protect",C90)=0</formula>
    </cfRule>
  </conditionalFormatting>
  <conditionalFormatting sqref="C94">
    <cfRule type="cellIs" dxfId="38" priority="21" stopIfTrue="1" operator="lessThan">
      <formula>1</formula>
    </cfRule>
  </conditionalFormatting>
  <conditionalFormatting sqref="C94">
    <cfRule type="expression" dxfId="37" priority="20">
      <formula>CELL("protect",C94)=0</formula>
    </cfRule>
  </conditionalFormatting>
  <conditionalFormatting sqref="C99">
    <cfRule type="cellIs" dxfId="36" priority="19" stopIfTrue="1" operator="lessThan">
      <formula>1</formula>
    </cfRule>
  </conditionalFormatting>
  <conditionalFormatting sqref="C99">
    <cfRule type="expression" dxfId="35" priority="18">
      <formula>CELL("protect",C99)=0</formula>
    </cfRule>
  </conditionalFormatting>
  <conditionalFormatting sqref="C105">
    <cfRule type="cellIs" dxfId="34" priority="17" stopIfTrue="1" operator="lessThan">
      <formula>1</formula>
    </cfRule>
  </conditionalFormatting>
  <conditionalFormatting sqref="C105">
    <cfRule type="expression" dxfId="33" priority="16">
      <formula>CELL("protect",C105)=0</formula>
    </cfRule>
  </conditionalFormatting>
  <conditionalFormatting sqref="C110">
    <cfRule type="cellIs" dxfId="32" priority="15" stopIfTrue="1" operator="lessThan">
      <formula>1</formula>
    </cfRule>
  </conditionalFormatting>
  <conditionalFormatting sqref="C110">
    <cfRule type="expression" dxfId="31" priority="14">
      <formula>CELL("protect",C110)=0</formula>
    </cfRule>
  </conditionalFormatting>
  <conditionalFormatting sqref="C119">
    <cfRule type="cellIs" dxfId="30" priority="13" stopIfTrue="1" operator="lessThan">
      <formula>1</formula>
    </cfRule>
  </conditionalFormatting>
  <conditionalFormatting sqref="C119">
    <cfRule type="expression" dxfId="29" priority="12">
      <formula>CELL("protect",C119)=0</formula>
    </cfRule>
  </conditionalFormatting>
  <conditionalFormatting sqref="C122">
    <cfRule type="cellIs" dxfId="28" priority="11" stopIfTrue="1" operator="lessThan">
      <formula>1</formula>
    </cfRule>
  </conditionalFormatting>
  <conditionalFormatting sqref="C122">
    <cfRule type="expression" dxfId="27" priority="10">
      <formula>CELL("protect",C122)=0</formula>
    </cfRule>
  </conditionalFormatting>
  <conditionalFormatting sqref="C9">
    <cfRule type="cellIs" dxfId="26" priority="9" stopIfTrue="1" operator="lessThan">
      <formula>1</formula>
    </cfRule>
  </conditionalFormatting>
  <conditionalFormatting sqref="A9:XFD9 A12:XFD13 A17:XFD17 B14:XFD15 B10:XFD10 B11 D11:XFD11 D16:XFD16">
    <cfRule type="expression" dxfId="25" priority="8">
      <formula>CELL("protect",A9)=0</formula>
    </cfRule>
  </conditionalFormatting>
  <conditionalFormatting sqref="A14">
    <cfRule type="expression" dxfId="24" priority="7">
      <formula>CELL("protect",A14)=0</formula>
    </cfRule>
  </conditionalFormatting>
  <conditionalFormatting sqref="A15">
    <cfRule type="expression" dxfId="23" priority="6">
      <formula>CELL("protect",A15)=0</formula>
    </cfRule>
  </conditionalFormatting>
  <conditionalFormatting sqref="A10:A11">
    <cfRule type="expression" dxfId="22" priority="5">
      <formula>CELL("protect",A10)=0</formula>
    </cfRule>
  </conditionalFormatting>
  <conditionalFormatting sqref="A116">
    <cfRule type="expression" dxfId="21" priority="4">
      <formula>CELL("protect",A116)=0</formula>
    </cfRule>
  </conditionalFormatting>
  <conditionalFormatting sqref="A125:C125">
    <cfRule type="expression" dxfId="20" priority="2">
      <formula>CELL("protect",A125)=0</formula>
    </cfRule>
  </conditionalFormatting>
  <conditionalFormatting sqref="A16:C16">
    <cfRule type="expression" dxfId="19" priority="1">
      <formula>CELL("protect",A16)=0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1" fitToHeight="0" orientation="portrait" blackAndWhite="1" r:id="rId1"/>
  <headerFooter>
    <oddFooter>&amp;L&amp;"Arial,Obyčejné"&amp;A&amp;R&amp;"Arial,Obyčejné"Strana &amp;P z &amp;N</oddFooter>
  </headerFooter>
  <rowBreaks count="2" manualBreakCount="2">
    <brk id="48" max="16383" man="1"/>
    <brk id="98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id="{DCCC33E0-4782-4854-B0EE-E7F01D050E2E}">
            <xm:f>CELL("protect",'Příloha č. 1a'!A21)=0</xm:f>
            <x14:dxf>
              <fill>
                <patternFill>
                  <bgColor theme="8" tint="0.79998168889431442"/>
                </patternFill>
              </fill>
            </x14:dxf>
          </x14:cfRule>
          <xm:sqref>A22:B22 D22:XFD22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5"/>
  <sheetViews>
    <sheetView showZeros="0" view="pageBreakPreview" zoomScale="130" zoomScaleNormal="145" zoomScaleSheetLayoutView="130" workbookViewId="0"/>
  </sheetViews>
  <sheetFormatPr defaultColWidth="9.140625" defaultRowHeight="15" x14ac:dyDescent="0.25"/>
  <cols>
    <col min="1" max="1" width="77.42578125" style="23" customWidth="1"/>
    <col min="2" max="2" width="1.7109375" style="23" customWidth="1"/>
    <col min="3" max="3" width="15.7109375" style="117" customWidth="1"/>
    <col min="4" max="16384" width="9.140625" style="23"/>
  </cols>
  <sheetData>
    <row r="1" spans="1:3" ht="26.25" x14ac:dyDescent="0.25">
      <c r="A1" s="70" t="s">
        <v>88</v>
      </c>
      <c r="B1" s="22"/>
      <c r="C1" s="101"/>
    </row>
    <row r="2" spans="1:3" x14ac:dyDescent="0.25">
      <c r="A2" s="1"/>
      <c r="B2" s="137" t="s">
        <v>43</v>
      </c>
      <c r="C2" s="192" t="str">
        <f>'Příloha č. 1a'!C2</f>
        <v>……………………</v>
      </c>
    </row>
    <row r="3" spans="1:3" x14ac:dyDescent="0.25">
      <c r="A3" s="183"/>
      <c r="B3" s="137" t="s">
        <v>45</v>
      </c>
      <c r="C3" s="192" t="str">
        <f>'Příloha č. 1a'!C3</f>
        <v>……………………</v>
      </c>
    </row>
    <row r="4" spans="1:3" x14ac:dyDescent="0.25">
      <c r="A4" s="183"/>
      <c r="B4" s="137"/>
      <c r="C4" s="138"/>
    </row>
    <row r="5" spans="1:3" ht="38.25" x14ac:dyDescent="0.25">
      <c r="A5" s="2" t="s">
        <v>97</v>
      </c>
      <c r="B5" s="2"/>
      <c r="C5" s="102"/>
    </row>
    <row r="6" spans="1:3" x14ac:dyDescent="0.25">
      <c r="A6" s="15"/>
      <c r="B6" s="15"/>
      <c r="C6" s="101"/>
    </row>
    <row r="7" spans="1:3" ht="25.5" x14ac:dyDescent="0.25">
      <c r="A7" s="149" t="s">
        <v>65</v>
      </c>
      <c r="B7" s="4"/>
      <c r="C7" s="103" t="s">
        <v>0</v>
      </c>
    </row>
    <row r="8" spans="1:3" ht="15.75" thickBot="1" x14ac:dyDescent="0.3">
      <c r="A8" s="150"/>
      <c r="B8" s="5"/>
      <c r="C8" s="104"/>
    </row>
    <row r="9" spans="1:3" s="205" customFormat="1" ht="15.75" thickBot="1" x14ac:dyDescent="0.3">
      <c r="A9" s="212" t="str">
        <f>'Příloha č. 1a'!A9</f>
        <v xml:space="preserve">JOSEFŮV DŮL - I. kat.  (Z1 - PTÚ Jablonec n. N., HP TBD ………………...)  </v>
      </c>
      <c r="B9" s="7"/>
      <c r="C9" s="204">
        <f>IF(SUM(C10:C15)&gt;0,SUM(C10:C15),0)</f>
        <v>0</v>
      </c>
    </row>
    <row r="10" spans="1:3" s="205" customFormat="1" ht="38.25" x14ac:dyDescent="0.25">
      <c r="A10" s="206" t="s">
        <v>80</v>
      </c>
      <c r="B10" s="26"/>
      <c r="C10" s="219"/>
    </row>
    <row r="11" spans="1:3" s="205" customFormat="1" ht="51" x14ac:dyDescent="0.25">
      <c r="A11" s="206" t="s">
        <v>81</v>
      </c>
      <c r="B11" s="26"/>
      <c r="C11" s="220"/>
    </row>
    <row r="12" spans="1:3" s="205" customFormat="1" x14ac:dyDescent="0.25">
      <c r="A12" s="209" t="s">
        <v>83</v>
      </c>
      <c r="B12" s="26"/>
      <c r="C12" s="207"/>
    </row>
    <row r="13" spans="1:3" s="208" customFormat="1" x14ac:dyDescent="0.25">
      <c r="A13" s="206" t="s">
        <v>79</v>
      </c>
      <c r="B13" s="28"/>
      <c r="C13" s="207"/>
    </row>
    <row r="14" spans="1:3" s="205" customFormat="1" x14ac:dyDescent="0.25">
      <c r="A14" s="206" t="s">
        <v>84</v>
      </c>
      <c r="B14" s="31"/>
      <c r="C14" s="207"/>
    </row>
    <row r="15" spans="1:3" s="205" customFormat="1" x14ac:dyDescent="0.25">
      <c r="A15" s="51" t="s">
        <v>67</v>
      </c>
      <c r="B15" s="213"/>
      <c r="C15" s="207"/>
    </row>
    <row r="16" spans="1:3" s="205" customFormat="1" ht="15.75" thickBot="1" x14ac:dyDescent="0.3">
      <c r="A16" s="210"/>
      <c r="B16" s="48"/>
      <c r="C16" s="211"/>
    </row>
    <row r="17" spans="1:3" s="71" customFormat="1" ht="15.75" thickBot="1" x14ac:dyDescent="0.3">
      <c r="A17" s="140" t="str">
        <f>'Příloha č. 1a'!A17</f>
        <v>SOUŠ - II. kat.  (Z1 - PTÚ Jablonec n. N., HP TBD …………………. )</v>
      </c>
      <c r="B17" s="7"/>
      <c r="C17" s="105">
        <f>IF(SUM(C18:C22)&gt;0,SUM(C18:C22),0)</f>
        <v>0</v>
      </c>
    </row>
    <row r="18" spans="1:3" s="71" customFormat="1" x14ac:dyDescent="0.25">
      <c r="A18" s="151" t="s">
        <v>1</v>
      </c>
      <c r="B18" s="26"/>
      <c r="C18" s="106"/>
    </row>
    <row r="19" spans="1:3" s="71" customFormat="1" x14ac:dyDescent="0.25">
      <c r="A19" s="152" t="s">
        <v>2</v>
      </c>
      <c r="B19" s="26"/>
      <c r="C19" s="106"/>
    </row>
    <row r="20" spans="1:3" s="71" customFormat="1" x14ac:dyDescent="0.25">
      <c r="A20" s="155" t="s">
        <v>3</v>
      </c>
      <c r="B20" s="26"/>
      <c r="C20" s="122"/>
    </row>
    <row r="21" spans="1:3" s="71" customFormat="1" x14ac:dyDescent="0.25">
      <c r="A21" s="152" t="s">
        <v>7</v>
      </c>
      <c r="B21" s="28"/>
      <c r="C21" s="122"/>
    </row>
    <row r="22" spans="1:3" s="71" customFormat="1" x14ac:dyDescent="0.25">
      <c r="A22" s="152" t="s">
        <v>18</v>
      </c>
      <c r="B22" s="28"/>
      <c r="C22" s="122"/>
    </row>
    <row r="23" spans="1:3" s="71" customFormat="1" ht="15.75" thickBot="1" x14ac:dyDescent="0.3">
      <c r="A23" s="180"/>
      <c r="B23" s="73"/>
      <c r="C23" s="128"/>
    </row>
    <row r="24" spans="1:3" s="29" customFormat="1" ht="15.75" thickBot="1" x14ac:dyDescent="0.3">
      <c r="A24" s="7" t="str">
        <f>'Příloha č. 1a'!A22</f>
        <v>ROZKOŠ - II. kat.  (Z1 - PTÚ Hradec Králové, HP TBD …………………. )</v>
      </c>
      <c r="B24" s="7"/>
      <c r="C24" s="105">
        <f>IF(SUM(C25:C29)&gt;0,SUM(C25:C29),0)</f>
        <v>0</v>
      </c>
    </row>
    <row r="25" spans="1:3" s="29" customFormat="1" x14ac:dyDescent="0.25">
      <c r="A25" s="151" t="s">
        <v>1</v>
      </c>
      <c r="B25" s="26"/>
      <c r="C25" s="106"/>
    </row>
    <row r="26" spans="1:3" s="29" customFormat="1" x14ac:dyDescent="0.25">
      <c r="A26" s="155" t="s">
        <v>5</v>
      </c>
      <c r="B26" s="26"/>
      <c r="C26" s="106"/>
    </row>
    <row r="27" spans="1:3" s="29" customFormat="1" x14ac:dyDescent="0.25">
      <c r="A27" s="152" t="s">
        <v>39</v>
      </c>
      <c r="B27" s="26"/>
      <c r="C27" s="106"/>
    </row>
    <row r="28" spans="1:3" s="29" customFormat="1" x14ac:dyDescent="0.25">
      <c r="A28" s="155" t="s">
        <v>7</v>
      </c>
      <c r="B28" s="26"/>
      <c r="C28" s="106"/>
    </row>
    <row r="29" spans="1:3" s="29" customFormat="1" x14ac:dyDescent="0.25">
      <c r="A29" s="152" t="s">
        <v>18</v>
      </c>
      <c r="B29" s="74"/>
      <c r="C29" s="106"/>
    </row>
    <row r="30" spans="1:3" s="71" customFormat="1" ht="15.75" thickBot="1" x14ac:dyDescent="0.3">
      <c r="A30" s="180"/>
      <c r="B30" s="75"/>
      <c r="C30" s="128"/>
    </row>
    <row r="31" spans="1:3" s="71" customFormat="1" ht="15.75" thickBot="1" x14ac:dyDescent="0.3">
      <c r="A31" s="7" t="str">
        <f>'Příloha č. 1a'!A26</f>
        <v>HAMRY - II. kat.  (Z2 - PTÚ Pardubice, HP TBD …………………. )</v>
      </c>
      <c r="B31" s="9"/>
      <c r="C31" s="105">
        <f>IF(SUM(C32:C33)&gt;0,SUM(C32:C33),0)</f>
        <v>0</v>
      </c>
    </row>
    <row r="32" spans="1:3" s="71" customFormat="1" x14ac:dyDescent="0.25">
      <c r="A32" s="151" t="s">
        <v>1</v>
      </c>
      <c r="B32" s="26"/>
      <c r="C32" s="106"/>
    </row>
    <row r="33" spans="1:3" s="71" customFormat="1" x14ac:dyDescent="0.25">
      <c r="A33" s="155" t="s">
        <v>31</v>
      </c>
      <c r="B33" s="26"/>
      <c r="C33" s="122"/>
    </row>
    <row r="34" spans="1:3" s="71" customFormat="1" ht="15.75" thickBot="1" x14ac:dyDescent="0.3">
      <c r="A34" s="180"/>
      <c r="B34" s="73"/>
      <c r="C34" s="128"/>
    </row>
    <row r="35" spans="1:3" s="71" customFormat="1" ht="15.75" thickBot="1" x14ac:dyDescent="0.3">
      <c r="A35" s="140" t="str">
        <f>'Příloha č. 1a'!A32</f>
        <v>HVĚZDA - II. kat.  (Z2 - PTÚ Vysoké Mýto, HP TBD …………………. )</v>
      </c>
      <c r="B35" s="11"/>
      <c r="C35" s="105">
        <f>IF(SUM(C36:C38)&gt;0,SUM(C36:C38),0)</f>
        <v>0</v>
      </c>
    </row>
    <row r="36" spans="1:3" s="71" customFormat="1" x14ac:dyDescent="0.25">
      <c r="A36" s="151" t="s">
        <v>1</v>
      </c>
      <c r="B36" s="26"/>
      <c r="C36" s="106"/>
    </row>
    <row r="37" spans="1:3" s="71" customFormat="1" x14ac:dyDescent="0.25">
      <c r="A37" s="152" t="s">
        <v>2</v>
      </c>
      <c r="B37" s="26"/>
      <c r="C37" s="106"/>
    </row>
    <row r="38" spans="1:3" s="71" customFormat="1" x14ac:dyDescent="0.25">
      <c r="A38" s="155" t="s">
        <v>32</v>
      </c>
      <c r="B38" s="26"/>
      <c r="C38" s="122"/>
    </row>
    <row r="39" spans="1:3" s="71" customFormat="1" ht="15.75" thickBot="1" x14ac:dyDescent="0.3">
      <c r="A39" s="181"/>
      <c r="B39" s="76"/>
      <c r="C39" s="128"/>
    </row>
    <row r="40" spans="1:3" s="71" customFormat="1" ht="15.75" thickBot="1" x14ac:dyDescent="0.3">
      <c r="A40" s="11" t="str">
        <f>'Příloha č. 1a'!A39</f>
        <v>OH LABE, PARDUBICE, PB - II. a III. kat. (Z3 - PTÚ Pardubice, HP TBD ………………….)</v>
      </c>
      <c r="B40" s="20"/>
      <c r="C40" s="105">
        <f>IF(SUM(C41:C42)&gt;0,SUM(C41:C42),0)</f>
        <v>0</v>
      </c>
    </row>
    <row r="41" spans="1:3" s="71" customFormat="1" x14ac:dyDescent="0.25">
      <c r="A41" s="151" t="s">
        <v>1</v>
      </c>
      <c r="B41" s="77"/>
      <c r="C41" s="106"/>
    </row>
    <row r="42" spans="1:3" s="71" customFormat="1" x14ac:dyDescent="0.25">
      <c r="A42" s="155" t="s">
        <v>12</v>
      </c>
      <c r="B42" s="77"/>
      <c r="C42" s="122"/>
    </row>
    <row r="43" spans="1:3" ht="15.75" thickBot="1" x14ac:dyDescent="0.3">
      <c r="A43" s="150"/>
      <c r="B43" s="5"/>
      <c r="C43" s="104"/>
    </row>
    <row r="44" spans="1:3" ht="15.75" thickBot="1" x14ac:dyDescent="0.3">
      <c r="A44" s="13" t="str">
        <f>'Příloha č. 1a'!A45</f>
        <v>VRCHLICE - II. kat. (Z2 - PTÚ Pardubice, HP TBD ………………….)</v>
      </c>
      <c r="B44" s="13"/>
      <c r="C44" s="107">
        <f>IF(SUM(C45:C50)&gt;0,SUM(C45:C50),0)</f>
        <v>0</v>
      </c>
    </row>
    <row r="45" spans="1:3" x14ac:dyDescent="0.25">
      <c r="A45" s="161" t="s">
        <v>1</v>
      </c>
      <c r="B45" s="38"/>
      <c r="C45" s="108"/>
    </row>
    <row r="46" spans="1:3" x14ac:dyDescent="0.25">
      <c r="A46" s="162" t="s">
        <v>33</v>
      </c>
      <c r="B46" s="38"/>
      <c r="C46" s="108"/>
    </row>
    <row r="47" spans="1:3" ht="25.5" x14ac:dyDescent="0.25">
      <c r="A47" s="182" t="s">
        <v>34</v>
      </c>
      <c r="B47" s="38"/>
      <c r="C47" s="108"/>
    </row>
    <row r="48" spans="1:3" ht="25.5" x14ac:dyDescent="0.25">
      <c r="A48" s="162" t="s">
        <v>35</v>
      </c>
      <c r="B48" s="38"/>
      <c r="C48" s="108"/>
    </row>
    <row r="49" spans="1:3" x14ac:dyDescent="0.25">
      <c r="A49" s="177" t="s">
        <v>14</v>
      </c>
      <c r="B49" s="41"/>
      <c r="C49" s="108"/>
    </row>
    <row r="50" spans="1:3" x14ac:dyDescent="0.25">
      <c r="A50" s="151" t="s">
        <v>42</v>
      </c>
      <c r="B50" s="41"/>
      <c r="C50" s="108"/>
    </row>
    <row r="51" spans="1:3" ht="15.75" thickBot="1" x14ac:dyDescent="0.3">
      <c r="A51" s="164"/>
      <c r="B51" s="42"/>
      <c r="C51" s="109"/>
    </row>
    <row r="52" spans="1:3" ht="15.75" thickBot="1" x14ac:dyDescent="0.3">
      <c r="A52" s="141" t="str">
        <f>'Příloha č. 1a'!A52</f>
        <v>STŘEKOV - II. kat.  (Z3 - PTÚ Roudnice n.L., HP TBD…………………. )</v>
      </c>
      <c r="B52" s="78"/>
      <c r="C52" s="107">
        <f>IF(SUM(C53:C54)&gt;0,SUM(C53:C54),0)</f>
        <v>0</v>
      </c>
    </row>
    <row r="53" spans="1:3" x14ac:dyDescent="0.25">
      <c r="A53" s="165" t="s">
        <v>1</v>
      </c>
      <c r="B53" s="78"/>
      <c r="C53" s="112"/>
    </row>
    <row r="54" spans="1:3" x14ac:dyDescent="0.25">
      <c r="A54" s="164" t="s">
        <v>17</v>
      </c>
      <c r="B54" s="79"/>
      <c r="C54" s="112"/>
    </row>
    <row r="55" spans="1:3" ht="15.75" thickBot="1" x14ac:dyDescent="0.3">
      <c r="A55" s="167"/>
      <c r="B55" s="48"/>
      <c r="C55" s="113"/>
    </row>
    <row r="56" spans="1:3" ht="15.75" thickBot="1" x14ac:dyDescent="0.3">
      <c r="A56" s="142" t="str">
        <f>'Příloha č. 1a'!A59</f>
        <v>MŠENO - II. kat. (Z3 - Jablonec n. N., HP TBD…………………. )</v>
      </c>
      <c r="B56" s="42"/>
      <c r="C56" s="107">
        <f>IF(SUM(C57:C59)&gt;0,SUM(C57:C59),0)</f>
        <v>0</v>
      </c>
    </row>
    <row r="57" spans="1:3" x14ac:dyDescent="0.25">
      <c r="A57" s="161" t="s">
        <v>1</v>
      </c>
      <c r="B57" s="41"/>
      <c r="C57" s="112"/>
    </row>
    <row r="58" spans="1:3" ht="25.5" x14ac:dyDescent="0.25">
      <c r="A58" s="168" t="s">
        <v>19</v>
      </c>
      <c r="B58" s="79"/>
      <c r="C58" s="112"/>
    </row>
    <row r="59" spans="1:3" x14ac:dyDescent="0.25">
      <c r="A59" s="166" t="s">
        <v>3</v>
      </c>
      <c r="B59" s="78"/>
      <c r="C59" s="112"/>
    </row>
    <row r="60" spans="1:3" ht="15.75" thickBot="1" x14ac:dyDescent="0.3">
      <c r="A60" s="164"/>
      <c r="B60" s="48"/>
      <c r="C60" s="113"/>
    </row>
    <row r="61" spans="1:3" ht="15.75" thickBot="1" x14ac:dyDescent="0.3">
      <c r="A61" s="145" t="str">
        <f>'Příloha č. 1a'!A67</f>
        <v>BEDŘICHOV - II. kat. (Z1 - PTÚ Jablonec n. N., HP TBD………………….)</v>
      </c>
      <c r="B61" s="18"/>
      <c r="C61" s="107">
        <f>IF(SUM(C62:C65)&gt;0,SUM(C62:C65),0)</f>
        <v>0</v>
      </c>
    </row>
    <row r="62" spans="1:3" x14ac:dyDescent="0.25">
      <c r="A62" s="161" t="s">
        <v>1</v>
      </c>
      <c r="B62" s="37"/>
      <c r="C62" s="112"/>
    </row>
    <row r="63" spans="1:3" x14ac:dyDescent="0.25">
      <c r="A63" s="161" t="s">
        <v>2</v>
      </c>
      <c r="B63" s="37"/>
      <c r="C63" s="112"/>
    </row>
    <row r="64" spans="1:3" x14ac:dyDescent="0.25">
      <c r="A64" s="152" t="s">
        <v>21</v>
      </c>
      <c r="B64" s="18"/>
      <c r="C64" s="112"/>
    </row>
    <row r="65" spans="1:3" x14ac:dyDescent="0.25">
      <c r="A65" s="152" t="s">
        <v>4</v>
      </c>
      <c r="B65" s="74"/>
      <c r="C65" s="122"/>
    </row>
    <row r="66" spans="1:3" ht="15.75" thickBot="1" x14ac:dyDescent="0.3">
      <c r="A66" s="164"/>
      <c r="B66" s="48"/>
      <c r="C66" s="113"/>
    </row>
    <row r="67" spans="1:3" ht="15.75" thickBot="1" x14ac:dyDescent="0.3">
      <c r="A67" s="142" t="str">
        <f>'Příloha č. 1a'!A73</f>
        <v>HARCOV - II. kat. (Z1 - PTÚ Jablonec n. N., HP TBD………………….)</v>
      </c>
      <c r="B67" s="42"/>
      <c r="C67" s="107">
        <f>IF(SUM(C68:C72)&gt;0,SUM(C68:C72),0)</f>
        <v>0</v>
      </c>
    </row>
    <row r="68" spans="1:3" x14ac:dyDescent="0.25">
      <c r="A68" s="151" t="s">
        <v>1</v>
      </c>
      <c r="B68" s="41"/>
      <c r="C68" s="133"/>
    </row>
    <row r="69" spans="1:3" x14ac:dyDescent="0.25">
      <c r="A69" s="152" t="s">
        <v>21</v>
      </c>
      <c r="B69" s="41"/>
      <c r="C69" s="133"/>
    </row>
    <row r="70" spans="1:3" x14ac:dyDescent="0.25">
      <c r="A70" s="152" t="s">
        <v>7</v>
      </c>
      <c r="B70" s="42"/>
      <c r="C70" s="133"/>
    </row>
    <row r="71" spans="1:3" x14ac:dyDescent="0.25">
      <c r="A71" s="152" t="s">
        <v>18</v>
      </c>
      <c r="B71" s="42"/>
      <c r="C71" s="133"/>
    </row>
    <row r="72" spans="1:3" x14ac:dyDescent="0.25">
      <c r="A72" s="152" t="s">
        <v>70</v>
      </c>
      <c r="B72" s="42"/>
      <c r="C72" s="133"/>
    </row>
    <row r="73" spans="1:3" ht="15.75" thickBot="1" x14ac:dyDescent="0.3">
      <c r="A73" s="164"/>
      <c r="B73" s="48"/>
      <c r="C73" s="113"/>
    </row>
    <row r="74" spans="1:3" ht="15.75" thickBot="1" x14ac:dyDescent="0.3">
      <c r="A74" s="142" t="str">
        <f>'Příloha č. 1a'!A76</f>
        <v>SEČ - II. kat. (Z2 - PTÚ Pardubice, HP TBD ………………….)</v>
      </c>
      <c r="B74" s="42"/>
      <c r="C74" s="107">
        <f>IF(SUM(C75:C77)&gt;0,SUM(C75:C77),0)</f>
        <v>0</v>
      </c>
    </row>
    <row r="75" spans="1:3" x14ac:dyDescent="0.25">
      <c r="A75" s="161" t="s">
        <v>1</v>
      </c>
      <c r="B75" s="41"/>
      <c r="C75" s="133"/>
    </row>
    <row r="76" spans="1:3" x14ac:dyDescent="0.25">
      <c r="A76" s="166" t="s">
        <v>21</v>
      </c>
      <c r="B76" s="41"/>
      <c r="C76" s="133"/>
    </row>
    <row r="77" spans="1:3" s="25" customFormat="1" x14ac:dyDescent="0.25">
      <c r="A77" s="161" t="s">
        <v>4</v>
      </c>
      <c r="B77" s="18"/>
      <c r="C77" s="133"/>
    </row>
    <row r="78" spans="1:3" s="25" customFormat="1" ht="15.75" thickBot="1" x14ac:dyDescent="0.3">
      <c r="A78" s="161"/>
      <c r="B78" s="18"/>
      <c r="C78" s="113"/>
    </row>
    <row r="79" spans="1:3" ht="15.75" thickBot="1" x14ac:dyDescent="0.3">
      <c r="A79" s="142" t="str">
        <f>'Příloha č. 1a'!A83</f>
        <v>PASTVINY - II. kat. (Z2 - PTÚ Vysoké Mýto, HP TBD ………………….)</v>
      </c>
      <c r="B79" s="42"/>
      <c r="C79" s="107">
        <f>IF(SUM(C80:C84)&gt;0,SUM(C80:C84),0)</f>
        <v>0</v>
      </c>
    </row>
    <row r="80" spans="1:3" x14ac:dyDescent="0.25">
      <c r="A80" s="161" t="s">
        <v>1</v>
      </c>
      <c r="B80" s="41"/>
      <c r="C80" s="112"/>
    </row>
    <row r="81" spans="1:3" ht="25.5" x14ac:dyDescent="0.25">
      <c r="A81" s="59" t="s">
        <v>75</v>
      </c>
      <c r="B81" s="42"/>
      <c r="C81" s="112"/>
    </row>
    <row r="82" spans="1:3" x14ac:dyDescent="0.25">
      <c r="A82" s="166" t="s">
        <v>71</v>
      </c>
      <c r="B82" s="78"/>
      <c r="C82" s="112"/>
    </row>
    <row r="83" spans="1:3" x14ac:dyDescent="0.25">
      <c r="A83" s="166" t="s">
        <v>7</v>
      </c>
      <c r="B83" s="78"/>
      <c r="C83" s="112"/>
    </row>
    <row r="84" spans="1:3" x14ac:dyDescent="0.25">
      <c r="A84" s="166" t="s">
        <v>18</v>
      </c>
      <c r="B84" s="78"/>
      <c r="C84" s="112"/>
    </row>
    <row r="85" spans="1:3" ht="15.75" thickBot="1" x14ac:dyDescent="0.3">
      <c r="A85" s="164"/>
      <c r="B85" s="48"/>
      <c r="C85" s="113"/>
    </row>
    <row r="86" spans="1:3" ht="15.75" thickBot="1" x14ac:dyDescent="0.3">
      <c r="A86" s="142" t="str">
        <f>'Příloha č. 1a'!A88</f>
        <v>LABSKÁ - II. kat. (Z1 - PTÚ Hradec Králové, HP TBD ………………….)</v>
      </c>
      <c r="B86" s="42"/>
      <c r="C86" s="107">
        <f>IF(SUM(C87:C90)&gt;0,SUM(C87:C90),0)</f>
        <v>0</v>
      </c>
    </row>
    <row r="87" spans="1:3" x14ac:dyDescent="0.25">
      <c r="A87" s="161" t="s">
        <v>1</v>
      </c>
      <c r="B87" s="41"/>
      <c r="C87" s="112"/>
    </row>
    <row r="88" spans="1:3" x14ac:dyDescent="0.25">
      <c r="A88" s="166" t="s">
        <v>24</v>
      </c>
      <c r="B88" s="41"/>
      <c r="C88" s="112"/>
    </row>
    <row r="89" spans="1:3" x14ac:dyDescent="0.25">
      <c r="A89" s="166" t="s">
        <v>7</v>
      </c>
      <c r="B89" s="42"/>
      <c r="C89" s="112"/>
    </row>
    <row r="90" spans="1:3" x14ac:dyDescent="0.25">
      <c r="A90" s="165" t="s">
        <v>37</v>
      </c>
      <c r="B90" s="42"/>
      <c r="C90" s="112"/>
    </row>
    <row r="91" spans="1:3" ht="15.75" thickBot="1" x14ac:dyDescent="0.3">
      <c r="A91" s="164"/>
      <c r="B91" s="48"/>
      <c r="C91" s="113"/>
    </row>
    <row r="92" spans="1:3" ht="15.75" thickBot="1" x14ac:dyDescent="0.3">
      <c r="A92" s="142" t="str">
        <f>'Příloha č. 1a'!A93</f>
        <v>LES  KRÁLOVSTVÍ - II. kat. (Z1 - PTÚ Hradec Králové, HP TBD ………………….)</v>
      </c>
      <c r="B92" s="42"/>
      <c r="C92" s="107">
        <f>IF(SUM(C93:C95)&gt;0,SUM(C93:C95),0)</f>
        <v>0</v>
      </c>
    </row>
    <row r="93" spans="1:3" x14ac:dyDescent="0.25">
      <c r="A93" s="161" t="s">
        <v>1</v>
      </c>
      <c r="B93" s="41"/>
      <c r="C93" s="133"/>
    </row>
    <row r="94" spans="1:3" x14ac:dyDescent="0.25">
      <c r="A94" s="166" t="s">
        <v>22</v>
      </c>
      <c r="B94" s="78"/>
      <c r="C94" s="133"/>
    </row>
    <row r="95" spans="1:3" x14ac:dyDescent="0.25">
      <c r="A95" s="18" t="s">
        <v>21</v>
      </c>
      <c r="B95" s="78"/>
      <c r="C95" s="133"/>
    </row>
    <row r="96" spans="1:3" ht="15.75" thickBot="1" x14ac:dyDescent="0.3">
      <c r="A96" s="164"/>
      <c r="B96" s="48"/>
      <c r="C96" s="113"/>
    </row>
    <row r="97" spans="1:3" ht="15.75" thickBot="1" x14ac:dyDescent="0.3">
      <c r="A97" s="142" t="str">
        <f>'Příloha č. 1a'!A99</f>
        <v>KŘIŽANOVICE - II. kat. (Z2 - PTÚ Pardubice, HP TBD ………………….)</v>
      </c>
      <c r="B97" s="42"/>
      <c r="C97" s="107">
        <f>IF(SUM(C98:C101)&gt;0,SUM(C98:C101),0)</f>
        <v>0</v>
      </c>
    </row>
    <row r="98" spans="1:3" x14ac:dyDescent="0.25">
      <c r="A98" s="161" t="s">
        <v>25</v>
      </c>
      <c r="B98" s="41"/>
      <c r="C98" s="112"/>
    </row>
    <row r="99" spans="1:3" x14ac:dyDescent="0.25">
      <c r="A99" s="161" t="s">
        <v>21</v>
      </c>
      <c r="B99" s="42"/>
      <c r="C99" s="112"/>
    </row>
    <row r="100" spans="1:3" x14ac:dyDescent="0.25">
      <c r="A100" s="166" t="s">
        <v>7</v>
      </c>
      <c r="B100" s="78"/>
      <c r="C100" s="112"/>
    </row>
    <row r="101" spans="1:3" x14ac:dyDescent="0.25">
      <c r="A101" s="166" t="s">
        <v>11</v>
      </c>
      <c r="B101" s="78"/>
      <c r="C101" s="112"/>
    </row>
    <row r="102" spans="1:3" ht="15.75" thickBot="1" x14ac:dyDescent="0.3">
      <c r="A102" s="167"/>
      <c r="B102" s="48"/>
      <c r="C102" s="113"/>
    </row>
    <row r="103" spans="1:3" ht="15.75" thickBot="1" x14ac:dyDescent="0.3">
      <c r="A103" s="142" t="str">
        <f>'Příloha č. 1a'!A106</f>
        <v>PAŘÍŽOV - II. kat. (Z2 - PTÚ Pardubice, HP TBD ………………….)</v>
      </c>
      <c r="B103" s="42"/>
      <c r="C103" s="107">
        <f>IF(SUM(C104:C107)&gt;0,SUM(C104:C107),0)</f>
        <v>0</v>
      </c>
    </row>
    <row r="104" spans="1:3" x14ac:dyDescent="0.25">
      <c r="A104" s="161" t="s">
        <v>1</v>
      </c>
      <c r="B104" s="41"/>
      <c r="C104" s="133"/>
    </row>
    <row r="105" spans="1:3" x14ac:dyDescent="0.25">
      <c r="A105" s="164" t="s">
        <v>21</v>
      </c>
      <c r="B105" s="41"/>
      <c r="C105" s="133"/>
    </row>
    <row r="106" spans="1:3" x14ac:dyDescent="0.25">
      <c r="A106" s="166" t="s">
        <v>7</v>
      </c>
      <c r="B106" s="78"/>
      <c r="C106" s="133"/>
    </row>
    <row r="107" spans="1:3" x14ac:dyDescent="0.25">
      <c r="A107" s="164" t="s">
        <v>38</v>
      </c>
      <c r="B107" s="42"/>
      <c r="C107" s="133"/>
    </row>
    <row r="108" spans="1:3" x14ac:dyDescent="0.25">
      <c r="A108" s="81"/>
      <c r="B108" s="81"/>
      <c r="C108" s="101"/>
    </row>
    <row r="109" spans="1:3" x14ac:dyDescent="0.25">
      <c r="A109" s="81"/>
      <c r="B109" s="81"/>
      <c r="C109" s="101"/>
    </row>
    <row r="110" spans="1:3" x14ac:dyDescent="0.25">
      <c r="A110" s="217" t="s">
        <v>89</v>
      </c>
      <c r="B110" s="185"/>
    </row>
    <row r="111" spans="1:3" ht="25.5" x14ac:dyDescent="0.25">
      <c r="A111" s="62" t="s">
        <v>27</v>
      </c>
      <c r="B111" s="185"/>
      <c r="C111" s="118"/>
    </row>
    <row r="112" spans="1:3" ht="15.75" thickBot="1" x14ac:dyDescent="0.3">
      <c r="A112" s="63"/>
      <c r="B112" s="185"/>
      <c r="C112" s="118"/>
    </row>
    <row r="113" spans="1:3" ht="26.25" thickBot="1" x14ac:dyDescent="0.3">
      <c r="A113" s="64" t="s">
        <v>62</v>
      </c>
      <c r="B113" s="188"/>
      <c r="C113" s="119">
        <f>2*C114</f>
        <v>0</v>
      </c>
    </row>
    <row r="114" spans="1:3" ht="25.5" x14ac:dyDescent="0.25">
      <c r="A114" s="65" t="s">
        <v>28</v>
      </c>
      <c r="B114" s="66"/>
      <c r="C114" s="120"/>
    </row>
    <row r="115" spans="1:3" ht="15.75" thickBot="1" x14ac:dyDescent="0.3">
      <c r="A115" s="81"/>
      <c r="B115" s="81"/>
      <c r="C115" s="101"/>
    </row>
    <row r="116" spans="1:3" ht="15.75" thickBot="1" x14ac:dyDescent="0.3">
      <c r="A116" s="64" t="s">
        <v>63</v>
      </c>
      <c r="B116" s="46"/>
      <c r="C116" s="194">
        <f>C117</f>
        <v>0</v>
      </c>
    </row>
    <row r="117" spans="1:3" x14ac:dyDescent="0.25">
      <c r="A117" s="67" t="s">
        <v>64</v>
      </c>
      <c r="B117" s="46"/>
      <c r="C117" s="195"/>
    </row>
    <row r="118" spans="1:3" x14ac:dyDescent="0.25">
      <c r="A118" s="82"/>
      <c r="B118" s="82"/>
      <c r="C118" s="101"/>
    </row>
    <row r="119" spans="1:3" ht="27.75" customHeight="1" x14ac:dyDescent="0.25">
      <c r="A119" s="218" t="s">
        <v>98</v>
      </c>
      <c r="B119" s="218"/>
      <c r="C119" s="218"/>
    </row>
    <row r="120" spans="1:3" x14ac:dyDescent="0.25">
      <c r="A120" s="83"/>
      <c r="B120" s="83"/>
      <c r="C120" s="101"/>
    </row>
    <row r="121" spans="1:3" x14ac:dyDescent="0.25">
      <c r="A121" s="84" t="s">
        <v>29</v>
      </c>
      <c r="B121" s="85"/>
      <c r="C121" s="101"/>
    </row>
    <row r="122" spans="1:3" ht="15.75" thickBot="1" x14ac:dyDescent="0.3">
      <c r="A122" s="82"/>
      <c r="B122" s="86"/>
      <c r="C122" s="101"/>
    </row>
    <row r="123" spans="1:3" ht="15.75" thickBot="1" x14ac:dyDescent="0.3">
      <c r="A123" s="16" t="s">
        <v>95</v>
      </c>
      <c r="B123" s="86"/>
      <c r="C123" s="119">
        <f>C17+C24+C31+C35+C40+C44+C52+C56+C61+C67+C74+C79+C86+C92+C97+C103+C113+C116+C9</f>
        <v>0</v>
      </c>
    </row>
    <row r="124" spans="1:3" x14ac:dyDescent="0.25">
      <c r="A124" s="87"/>
      <c r="B124" s="87"/>
      <c r="C124" s="127"/>
    </row>
    <row r="125" spans="1:3" ht="38.25" x14ac:dyDescent="0.25">
      <c r="A125" s="86" t="s">
        <v>30</v>
      </c>
      <c r="B125" s="88"/>
      <c r="C125" s="129"/>
    </row>
  </sheetData>
  <sheetProtection algorithmName="SHA-512" hashValue="H9CFHl6AxTnnyDYjYMX5okIYxo4S5j4tDNTrEdnS5TRK5S7X5MJm1dj8Tav6GhFcacJ7BkdiIyfQG5uzU1Dt/Q==" saltValue="8ZVcNrqTd70DrDYBSH7nww==" spinCount="100000" sheet="1" objects="1" scenarios="1"/>
  <mergeCells count="2">
    <mergeCell ref="A119:C119"/>
    <mergeCell ref="C10:C11"/>
  </mergeCells>
  <conditionalFormatting sqref="C113">
    <cfRule type="cellIs" dxfId="17" priority="18" stopIfTrue="1" operator="lessThan">
      <formula>1</formula>
    </cfRule>
  </conditionalFormatting>
  <conditionalFormatting sqref="A124:XFD1048576 A123:B123 D123:XFD123 A118:XFD118 D116:XFD117 A1:XFD8 A79:XFD80 B95:XFD95 A96:XFD109 A82:XFD94 B81:XFD81 A17:XFD76 A111:XFD115 B110:XFD110 A120:XFD122 D119:XFD119">
    <cfRule type="expression" dxfId="16" priority="17">
      <formula>CELL("protect",A1)=0</formula>
    </cfRule>
  </conditionalFormatting>
  <conditionalFormatting sqref="C123">
    <cfRule type="containsErrors" dxfId="15" priority="16" stopIfTrue="1">
      <formula>ISERROR(C123)</formula>
    </cfRule>
  </conditionalFormatting>
  <conditionalFormatting sqref="C123">
    <cfRule type="expression" dxfId="14" priority="15">
      <formula>CELL("protect",C123)=0</formula>
    </cfRule>
  </conditionalFormatting>
  <conditionalFormatting sqref="A116:C117">
    <cfRule type="expression" dxfId="13" priority="13">
      <formula>CELL("protect",A116)=0</formula>
    </cfRule>
  </conditionalFormatting>
  <conditionalFormatting sqref="C116">
    <cfRule type="cellIs" dxfId="12" priority="14" stopIfTrue="1" operator="lessThan">
      <formula>1</formula>
    </cfRule>
  </conditionalFormatting>
  <conditionalFormatting sqref="A77:XFD77 A78:B78 D78:XFD78">
    <cfRule type="expression" dxfId="11" priority="12">
      <formula>CELL("protect",A77)=0</formula>
    </cfRule>
  </conditionalFormatting>
  <conditionalFormatting sqref="C78">
    <cfRule type="expression" dxfId="10" priority="11">
      <formula>CELL("protect",C78)=0</formula>
    </cfRule>
  </conditionalFormatting>
  <conditionalFormatting sqref="A95">
    <cfRule type="expression" dxfId="9" priority="10">
      <formula>CELL("protect",A95)=0</formula>
    </cfRule>
  </conditionalFormatting>
  <conditionalFormatting sqref="A81">
    <cfRule type="expression" dxfId="8" priority="9">
      <formula>CELL("protect",A81)=0</formula>
    </cfRule>
  </conditionalFormatting>
  <conditionalFormatting sqref="C9">
    <cfRule type="cellIs" dxfId="7" priority="8" stopIfTrue="1" operator="lessThan">
      <formula>1</formula>
    </cfRule>
  </conditionalFormatting>
  <conditionalFormatting sqref="A9:XFD9 A16:XFD16 B14:XFD15 A12:XFD13 B10:XFD10 B11 D11:XFD11">
    <cfRule type="expression" dxfId="6" priority="7">
      <formula>CELL("protect",A9)=0</formula>
    </cfRule>
  </conditionalFormatting>
  <conditionalFormatting sqref="A14">
    <cfRule type="expression" dxfId="5" priority="6">
      <formula>CELL("protect",A14)=0</formula>
    </cfRule>
  </conditionalFormatting>
  <conditionalFormatting sqref="A15">
    <cfRule type="expression" dxfId="4" priority="5">
      <formula>CELL("protect",A15)=0</formula>
    </cfRule>
  </conditionalFormatting>
  <conditionalFormatting sqref="A11">
    <cfRule type="expression" dxfId="3" priority="4">
      <formula>CELL("protect",A11)=0</formula>
    </cfRule>
  </conditionalFormatting>
  <conditionalFormatting sqref="A10">
    <cfRule type="expression" dxfId="2" priority="3">
      <formula>CELL("protect",A10)=0</formula>
    </cfRule>
  </conditionalFormatting>
  <conditionalFormatting sqref="A110">
    <cfRule type="expression" dxfId="1" priority="2">
      <formula>CELL("protect",A110)=0</formula>
    </cfRule>
  </conditionalFormatting>
  <conditionalFormatting sqref="A119:C119">
    <cfRule type="expression" dxfId="0" priority="1">
      <formula>CELL("protect",A119)=0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1" fitToHeight="0" orientation="portrait" blackAndWhite="1" r:id="rId1"/>
  <headerFooter>
    <oddFooter>&amp;L&amp;"Arial,Obyčejné"&amp;A&amp;R&amp;"Arial,Obyčejné"Strana &amp;P z &amp;N</oddFooter>
  </headerFooter>
  <rowBreaks count="2" manualBreakCount="2">
    <brk id="43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Příloha č. 1a</vt:lpstr>
      <vt:lpstr>Příloha č. 1b</vt:lpstr>
      <vt:lpstr>Příloha č. 1c</vt:lpstr>
      <vt:lpstr>Příloha č. 1d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Beran</dc:creator>
  <cp:lastModifiedBy>Ing. Štěpánka Kozlová</cp:lastModifiedBy>
  <cp:lastPrinted>2024-08-09T10:53:47Z</cp:lastPrinted>
  <dcterms:created xsi:type="dcterms:W3CDTF">2020-03-26T12:37:20Z</dcterms:created>
  <dcterms:modified xsi:type="dcterms:W3CDTF">2024-10-14T07:46:02Z</dcterms:modified>
</cp:coreProperties>
</file>